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Реш № 308 Изм в бюджет ВСМО\"/>
    </mc:Choice>
  </mc:AlternateContent>
  <bookViews>
    <workbookView xWindow="0" yWindow="0" windowWidth="15480" windowHeight="7155"/>
  </bookViews>
  <sheets>
    <sheet name="Лист3" sheetId="3" r:id="rId1"/>
  </sheets>
  <definedNames>
    <definedName name="_xlnm.Print_Titles" localSheetId="0">Лист3!$23:$23</definedName>
    <definedName name="_xlnm.Print_Area" localSheetId="0">Лист3!$A$1:$F$147</definedName>
  </definedNames>
  <calcPr calcId="152511"/>
</workbook>
</file>

<file path=xl/calcChain.xml><?xml version="1.0" encoding="utf-8"?>
<calcChain xmlns="http://schemas.openxmlformats.org/spreadsheetml/2006/main">
  <c r="F112" i="3" l="1"/>
  <c r="F113" i="3"/>
  <c r="E113" i="3"/>
  <c r="E112" i="3" s="1"/>
  <c r="D113" i="3"/>
  <c r="D112" i="3" s="1"/>
  <c r="E115" i="3"/>
  <c r="D115" i="3"/>
  <c r="F116" i="3"/>
  <c r="F115" i="3" s="1"/>
  <c r="E116" i="3"/>
  <c r="D116" i="3"/>
  <c r="F119" i="3" l="1"/>
  <c r="F118" i="3" s="1"/>
  <c r="E120" i="3"/>
  <c r="E119" i="3" s="1"/>
  <c r="E118" i="3" s="1"/>
  <c r="D119" i="3"/>
  <c r="D118" i="3" s="1"/>
  <c r="F108" i="3" l="1"/>
  <c r="E108" i="3"/>
  <c r="D108" i="3"/>
  <c r="F106" i="3"/>
  <c r="E106" i="3"/>
  <c r="D106" i="3"/>
  <c r="F104" i="3"/>
  <c r="E104" i="3"/>
  <c r="D104" i="3"/>
  <c r="F82" i="3"/>
  <c r="E82" i="3"/>
  <c r="D82" i="3"/>
  <c r="F110" i="3" l="1"/>
  <c r="F103" i="3" s="1"/>
  <c r="E110" i="3"/>
  <c r="E103" i="3" s="1"/>
  <c r="D110" i="3"/>
  <c r="D103" i="3" s="1"/>
  <c r="F86" i="3" l="1"/>
  <c r="E86" i="3"/>
  <c r="D86" i="3"/>
  <c r="F84" i="3"/>
  <c r="E84" i="3"/>
  <c r="D84" i="3"/>
  <c r="F80" i="3"/>
  <c r="E80" i="3"/>
  <c r="D80" i="3"/>
  <c r="E41" i="3"/>
  <c r="F41" i="3"/>
  <c r="D41" i="3"/>
  <c r="F61" i="3"/>
  <c r="E61" i="3"/>
  <c r="D61" i="3"/>
  <c r="F88" i="3" l="1"/>
  <c r="F79" i="3" s="1"/>
  <c r="E88" i="3"/>
  <c r="E79" i="3" s="1"/>
  <c r="F77" i="3" l="1"/>
  <c r="F76" i="3" s="1"/>
  <c r="E77" i="3"/>
  <c r="E76" i="3" s="1"/>
  <c r="D77" i="3"/>
  <c r="D76" i="3" s="1"/>
  <c r="F91" i="3"/>
  <c r="E91" i="3"/>
  <c r="D91" i="3"/>
  <c r="F99" i="3"/>
  <c r="E99" i="3"/>
  <c r="D99" i="3"/>
  <c r="F97" i="3"/>
  <c r="E97" i="3"/>
  <c r="D97" i="3"/>
  <c r="F93" i="3"/>
  <c r="E93" i="3"/>
  <c r="D93" i="3"/>
  <c r="F95" i="3"/>
  <c r="E95" i="3"/>
  <c r="D95" i="3"/>
  <c r="F101" i="3"/>
  <c r="E101" i="3"/>
  <c r="D101" i="3"/>
  <c r="D88" i="3"/>
  <c r="D79" i="3" s="1"/>
  <c r="E90" i="3" l="1"/>
  <c r="E75" i="3" s="1"/>
  <c r="D90" i="3"/>
  <c r="D75" i="3" s="1"/>
  <c r="D74" i="3" s="1"/>
  <c r="F90" i="3"/>
  <c r="F75" i="3" s="1"/>
  <c r="F72" i="3"/>
  <c r="E72" i="3"/>
  <c r="D72" i="3"/>
  <c r="F59" i="3"/>
  <c r="E59" i="3"/>
  <c r="D59" i="3"/>
  <c r="F57" i="3"/>
  <c r="E57" i="3"/>
  <c r="D57" i="3"/>
  <c r="F54" i="3"/>
  <c r="E54" i="3"/>
  <c r="D54" i="3"/>
  <c r="F50" i="3"/>
  <c r="E50" i="3"/>
  <c r="D50" i="3"/>
  <c r="F34" i="3"/>
  <c r="F32" i="3" s="1"/>
  <c r="E34" i="3"/>
  <c r="E32" i="3" s="1"/>
  <c r="D34" i="3"/>
  <c r="D32" i="3" s="1"/>
  <c r="F29" i="3"/>
  <c r="E29" i="3"/>
  <c r="D29" i="3"/>
  <c r="F47" i="3"/>
  <c r="E47" i="3"/>
  <c r="D47" i="3"/>
  <c r="F45" i="3"/>
  <c r="E45" i="3"/>
  <c r="D45" i="3"/>
  <c r="F38" i="3"/>
  <c r="F37" i="3" s="1"/>
  <c r="E38" i="3"/>
  <c r="E37" i="3" s="1"/>
  <c r="D38" i="3"/>
  <c r="D37" i="3" s="1"/>
  <c r="F27" i="3"/>
  <c r="E27" i="3"/>
  <c r="D27" i="3"/>
  <c r="F25" i="3"/>
  <c r="E25" i="3"/>
  <c r="D25" i="3"/>
  <c r="E40" i="3" l="1"/>
  <c r="E74" i="3"/>
  <c r="F74" i="3"/>
  <c r="D53" i="3"/>
  <c r="F53" i="3"/>
  <c r="D40" i="3"/>
  <c r="F40" i="3"/>
  <c r="F24" i="3" s="1"/>
  <c r="E53" i="3"/>
  <c r="E24" i="3" l="1"/>
  <c r="E123" i="3" s="1"/>
  <c r="D24" i="3"/>
  <c r="D123" i="3" s="1"/>
  <c r="F123" i="3"/>
</calcChain>
</file>

<file path=xl/sharedStrings.xml><?xml version="1.0" encoding="utf-8"?>
<sst xmlns="http://schemas.openxmlformats.org/spreadsheetml/2006/main" count="332" uniqueCount="331">
  <si>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</si>
  <si>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</si>
  <si>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</si>
  <si>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</si>
  <si>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</si>
  <si>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</si>
  <si>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</si>
  <si>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</si>
  <si>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</si>
  <si>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</si>
  <si>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</si>
  <si>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</si>
  <si>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</si>
  <si>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</si>
  <si>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</si>
  <si>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</si>
  <si>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</si>
  <si>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</si>
  <si>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</si>
  <si>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</si>
  <si>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</si>
  <si>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</si>
  <si>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</si>
  <si>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</si>
  <si>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</si>
  <si>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</si>
  <si>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</si>
  <si>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</si>
  <si>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</si>
  <si>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</si>
  <si>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</si>
  <si>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</si>
  <si>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</si>
  <si>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</si>
  <si>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</si>
  <si>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</si>
  <si>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</si>
  <si>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</si>
  <si>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</si>
  <si>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</si>
  <si>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</si>
  <si>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</si>
  <si>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</si>
  <si>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</si>
  <si>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</si>
  <si>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</si>
  <si>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</si>
  <si>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</si>
  <si>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</si>
  <si>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</si>
  <si>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</si>
  <si>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</si>
  <si>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</si>
  <si>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</si>
  <si>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</si>
  <si>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</si>
  <si>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</si>
  <si>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</si>
  <si>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</si>
  <si>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</si>
  <si>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</si>
  <si>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</si>
  <si>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</si>
  <si>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</si>
  <si>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</si>
  <si>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</si>
  <si>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</si>
  <si>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</si>
  <si>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</si>
  <si>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</si>
  <si>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</si>
  <si>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</si>
  <si>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</si>
  <si>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</si>
  <si>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</si>
  <si>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</si>
  <si>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</si>
  <si>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</si>
  <si>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</si>
  <si>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</si>
  <si>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</si>
  <si>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</si>
  <si>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</si>
  <si>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</si>
  <si>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</si>
  <si>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</si>
  <si>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</si>
  <si>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</si>
  <si>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</si>
  <si>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</si>
  <si>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</si>
  <si>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</si>
  <si>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</si>
  <si>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</si>
  <si>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</si>
  <si>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</si>
  <si>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</si>
  <si>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</si>
  <si>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</si>
  <si>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</si>
  <si>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</si>
  <si>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</si>
  <si>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</si>
  <si>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</si>
  <si>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</si>
  <si>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</si>
  <si>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</si>
  <si>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</si>
  <si>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</si>
  <si>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</si>
  <si>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</si>
  <si>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</si>
  <si>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</si>
  <si>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</si>
  <si>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</si>
  <si>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</si>
  <si>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</si>
  <si>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</si>
  <si>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</si>
  <si>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</si>
  <si>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</si>
  <si>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</si>
  <si>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</si>
  <si>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</si>
  <si>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</si>
  <si>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</si>
  <si>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</si>
  <si>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</si>
  <si>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</si>
  <si>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</si>
  <si>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</si>
  <si>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</si>
  <si>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</si>
  <si>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</si>
  <si>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</si>
  <si>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</si>
  <si>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</si>
  <si>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</si>
  <si>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</si>
  <si>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</si>
  <si>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</si>
  <si>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</si>
  <si>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</si>
  <si>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</si>
  <si>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</si>
  <si>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</si>
  <si>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</si>
  <si>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</si>
  <si>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</si>
  <si>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</si>
  <si>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</si>
  <si>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</si>
  <si>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</si>
  <si>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</si>
  <si>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</si>
  <si>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</si>
  <si>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</si>
  <si>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</si>
  <si>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</si>
  <si>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</si>
  <si>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</si>
  <si>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</si>
  <si>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</si>
  <si>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</si>
  <si>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</si>
  <si>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</si>
  <si>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</si>
  <si>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</si>
  <si>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</si>
  <si>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</si>
  <si>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</si>
  <si>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</si>
  <si>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</si>
  <si>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</si>
  <si>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</si>
  <si>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</si>
  <si>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</si>
  <si>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</si>
  <si>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</si>
  <si>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</si>
  <si>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</si>
  <si>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</si>
  <si>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</si>
  <si>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</si>
  <si>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</si>
  <si>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</si>
  <si>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</si>
  <si>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</si>
  <si>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</si>
  <si>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</si>
  <si>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</si>
  <si>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</si>
  <si>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</si>
  <si>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</si>
  <si>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</si>
  <si>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</si>
  <si>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</si>
  <si>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</si>
  <si>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</si>
  <si>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</si>
  <si>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</si>
  <si>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</si>
  <si>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</si>
  <si>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</si>
  <si>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</si>
  <si>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</si>
  <si>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</si>
  <si>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</si>
  <si>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</si>
  <si>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</si>
  <si>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</si>
  <si>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</si>
  <si>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</si>
  <si>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</si>
  <si>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000 2 02 15002 14 0000 150</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</si>
  <si>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</si>
  <si>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</si>
  <si>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</si>
  <si>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</si>
  <si>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</si>
  <si>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</si>
  <si>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</si>
  <si>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</si>
  <si>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</si>
  <si>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</si>
  <si>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</si>
  <si>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</si>
  <si>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</si>
  <si>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</si>
  <si>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</si>
  <si>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 xml:space="preserve"> - субсидии на организацию и проведение мероприятий в сфере молодежной политики</t>
  </si>
  <si>
    <t>0,0</t>
  </si>
  <si>
    <t>63.</t>
  </si>
  <si>
    <t>64.</t>
  </si>
  <si>
    <t>000 1 14 02040 14 0000 440</t>
  </si>
  <si>
    <t xml:space="preserve"> Свод доходов  бюджета Верхнесалдинского муниципального округа Свердловской области                                                                                                   на 2026 год  и плановый период 2027-2028 годов</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</si>
  <si>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</si>
  <si>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</si>
  <si>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</si>
  <si>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</si>
  <si>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</si>
  <si>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000 2 02 25454 00 0000 150</t>
  </si>
  <si>
    <t>000 2 02 25454 14 0000 150</t>
  </si>
  <si>
    <t>000 2 02 25519 00 0000 150</t>
  </si>
  <si>
    <t>000 2 02 25519 14 0000 150</t>
  </si>
  <si>
    <t>000 2 02 25555 00 0000 150</t>
  </si>
  <si>
    <t>000 2 02 25555 14 0000 150</t>
  </si>
  <si>
    <t>Субсидии бюджетам на создание модельных муниципальных библиотек</t>
  </si>
  <si>
    <t>Субсидии бюджетам муниципальных округов на создание модельных муниципальных библиотек</t>
  </si>
  <si>
    <t>Субсидии бюджетам на поддержку отрасли культуры</t>
  </si>
  <si>
    <t>Субсидии бюджетам муниципальных округов на поддержку отрасли культуры</t>
  </si>
  <si>
    <t>Субсидии бюджетам на реализацию программ формирования современной городской среды</t>
  </si>
  <si>
    <t>Субсидии бюджетам муниципальных округов на реализацию программ формирования современной городской среды</t>
  </si>
  <si>
    <t>1075,8</t>
  </si>
  <si>
    <t>78,2</t>
  </si>
  <si>
    <t>на 2028 год</t>
  </si>
  <si>
    <t>000 2 02 40000 00 0000 150</t>
  </si>
  <si>
    <t>Иные межбюджетные трансферты</t>
  </si>
  <si>
    <t>000 2 02 49999 00 0000 150</t>
  </si>
  <si>
    <t>000 2 02 4999914 0000 150</t>
  </si>
  <si>
    <t>Прочие межбюджетные трансферты, передаваемые бюджетам</t>
  </si>
  <si>
    <t>Прочие межбюджетные трансферты, передаваемые бюджетам муниципальных округов &lt;3*&gt;</t>
  </si>
  <si>
    <t xml:space="preserve"> &lt;3*&gt;</t>
  </si>
  <si>
    <t xml:space="preserve">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</si>
  <si>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</si>
  <si>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79.</t>
  </si>
  <si>
    <t>80.</t>
  </si>
  <si>
    <t>81.</t>
  </si>
  <si>
    <t>000 2 02 25497 14 0000 150</t>
  </si>
  <si>
    <t>000 2 02 25497 00 0000 150</t>
  </si>
  <si>
    <t>896,2</t>
  </si>
  <si>
    <t>3451,1</t>
  </si>
  <si>
    <t>000 2 02 45050 00 0000 150</t>
  </si>
  <si>
    <t>000 2 02 45050 14 0000 150</t>
  </si>
  <si>
    <t>000 2 02 45179 00 0000 150</t>
  </si>
  <si>
    <t>000 2 02 45179 14 0000 150</t>
  </si>
  <si>
    <t>000 2 02 45303 00 0000 150</t>
  </si>
  <si>
    <t>000 2 02 45303 14 0000 150</t>
  </si>
  <si>
    <t xml:space="preserve">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</si>
  <si>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 - субсидии на создание современной инфраструктуры в муниципальных организациях отдыха детей и их оздоровления;</t>
  </si>
  <si>
    <t xml:space="preserve"> - субсидии на предоставление региональных социальных выплат молодым семьям на улучшение жилищных условий;</t>
  </si>
  <si>
    <t>000 2 19 00000 00 0000 000</t>
  </si>
  <si>
    <t>000 2 19 00000 14 0000 150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</si>
  <si>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</si>
  <si>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000 2 19 25304 14 0000 150</t>
  </si>
  <si>
    <t xml:space="preserve">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t>
  </si>
  <si>
    <t>000 2 19 35250 14 0000 150</t>
  </si>
  <si>
    <t>Возврат остатков субвенций на оплату жилищно-коммунальных услуг отдельным категориям граждан из бюджетов муниципальных округов</t>
  </si>
  <si>
    <t>000 2 19 60010 14 0000 150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</si>
  <si>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</si>
  <si>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</si>
  <si>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</si>
  <si>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</si>
  <si>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</si>
  <si>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</si>
  <si>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</si>
  <si>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</si>
  <si>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</si>
  <si>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82.</t>
  </si>
  <si>
    <t>83.</t>
  </si>
  <si>
    <t>84.</t>
  </si>
  <si>
    <t>85.</t>
  </si>
  <si>
    <t>86.</t>
  </si>
  <si>
    <t>87.</t>
  </si>
  <si>
    <t>88.</t>
  </si>
  <si>
    <t>89.</t>
  </si>
  <si>
    <t>90.</t>
  </si>
  <si>
    <t>91.</t>
  </si>
  <si>
    <t>92.</t>
  </si>
  <si>
    <t>93.</t>
  </si>
  <si>
    <t xml:space="preserve"> - субсидии на реализацию мероприятий по комплектованию оборудованием медицинских пунктов в муниципальных образовательных организациях</t>
  </si>
  <si>
    <t>000 2 03 00000 00 0000 000</t>
  </si>
  <si>
    <t>БЕЗВОЗМЕЗДНЫЕ ПОСТУПЛЕНИЯ ОТ ГОСУДАРСТВЕННЫХ (МУНИЦИПАЛЬНЫХ) ОРГАНИЗАЦИЙ</t>
  </si>
  <si>
    <t>000 2 03 04000 14 0000 150</t>
  </si>
  <si>
    <t>Безвозмездные поступления от государственных (муниципальных) организаций в бюджеты муниципальных округов</t>
  </si>
  <si>
    <t>000 2 03 04099 14 0000 150</t>
  </si>
  <si>
    <t>Прочие безвозмездные поступления от государственных (муниципальных) организаций в бюджеты муниципальных округов</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</si>
  <si>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</si>
  <si>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</si>
  <si>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000 2 18 04000 14 0000 150</t>
  </si>
  <si>
    <t>000 2 18 04010 14 0000 150</t>
  </si>
  <si>
    <t xml:space="preserve">ВОЗВРАТ  ОСТАТКОВ СУБСИДИЙ, СУБВЕНЦИЙ И ИНЫХ МЕЖБЮДЖЕТНЫХ ТРАНСФЕРТОВ, ИМЕЮЩИХ ЦЕЛЕВОЕ НАЗНАЧЕНИЕ, ПРОШЛЫХ ЛЕТ </t>
  </si>
  <si>
    <t>94.</t>
  </si>
  <si>
    <t>95.</t>
  </si>
  <si>
    <t>96.</t>
  </si>
  <si>
    <t>97.</t>
  </si>
  <si>
    <t>98.</t>
  </si>
  <si>
    <t>99.</t>
  </si>
  <si>
    <t>100.</t>
  </si>
  <si>
    <t>Доходы бюджетов муниципальных округов от возврата организациями остатков субсидий прошлых лет</t>
  </si>
  <si>
    <t>Доходы бюджетов муниципальных округов от возврата бюджетными учреждениями остатков субсидий прошлых лет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</si>
</sst>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0000"/>
    <numFmt numFmtId="166" formatCode="#,##0.0_ ;\-#,##0.0\ "/>
    <numFmt numFmtId="167" formatCode="#,##0.0"/>
  </numFmts>
  <fonts count="10"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8">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0" fillId="0" borderId="0" xfId="0" applyFill="1" applyAlignment="1">
      <alignment horizontal="center" vertical="center" wrapText="1"/>
    </xf>
    <xf numFmtId="166" fontId="2" fillId="0" borderId="0" xfId="0" applyNumberFormat="1" applyFont="1" applyFill="1" applyAlignment="1">
      <alignment horizontal="center" vertical="center" wrapText="1"/>
    </xf>
    <xf numFmtId="0" fontId="0" fillId="0" borderId="0" xfId="0" applyAlignment="1">
      <alignment horizontal="left"/>
    </xf>
    <xf numFmtId="167" fontId="3" fillId="0" borderId="1"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167" fontId="3" fillId="0" borderId="4" xfId="0" applyNumberFormat="1" applyFont="1" applyFill="1" applyBorder="1" applyAlignment="1">
      <alignment horizontal="center" vertical="center" wrapText="1"/>
    </xf>
    <xf numFmtId="167" fontId="3" fillId="0" borderId="6" xfId="0" applyNumberFormat="1" applyFont="1" applyFill="1" applyBorder="1" applyAlignment="1">
      <alignment horizontal="center" vertical="center" wrapText="1"/>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0" fontId="0" fillId="0" borderId="0" xfId="0" applyAlignment="1">
      <alignment horizontal="left"/>
    </xf>
    <xf numFmtId="0" fontId="2" fillId="0" borderId="0" xfId="0" applyFont="1" applyFill="1" applyAlignment="1">
      <alignment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49" fontId="2" fillId="0" borderId="11" xfId="0" applyNumberFormat="1" applyFont="1" applyFill="1" applyBorder="1" applyAlignment="1">
      <alignment horizontal="justify" vertical="justify"/>
    </xf>
    <xf numFmtId="0" fontId="0" fillId="0" borderId="11" xfId="0" applyFill="1" applyBorder="1" applyAlignment="1"/>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165" fontId="2" fillId="0" borderId="0" xfId="0" applyNumberFormat="1" applyFont="1" applyFill="1" applyAlignment="1">
      <alignment horizontal="left" vertical="justify"/>
    </xf>
    <xf numFmtId="0" fontId="0" fillId="0" borderId="0" xfId="0" applyFill="1" applyAlignment="1">
      <alignment horizontal="left" vertical="justify"/>
    </xf>
    <xf numFmtId="165" fontId="2" fillId="0" borderId="0" xfId="0" applyNumberFormat="1" applyFont="1" applyFill="1" applyAlignment="1">
      <alignment horizontal="justify" vertical="justify"/>
    </xf>
    <xf numFmtId="0" fontId="0" fillId="0" borderId="0" xfId="0" applyFill="1" applyAlignment="1"/>
    <xf numFmtId="0" fontId="0" fillId="0" borderId="0" xfId="0" applyFill="1" applyAlignment="1">
      <alignment horizontal="left"/>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NumberFormat="1" applyFont="1" applyFill="1" applyAlignment="1">
      <alignment horizontal="left" vertical="justify"/>
    </xf>
    <xf numFmtId="49" fontId="2" fillId="0" borderId="0" xfId="0" applyNumberFormat="1" applyFont="1" applyFill="1" applyAlignment="1">
      <alignment horizontal="center" vertical="center" wrapText="1"/>
    </xf>
    <xf numFmtId="0" fontId="0" fillId="0" borderId="0" xfId="0" applyFill="1" applyAlignment="1">
      <alignment horizontal="center" vertical="center" wrapText="1"/>
    </xf>
    <xf numFmtId="1" fontId="0" fillId="0" borderId="10" xfId="0" applyNumberFormat="1" applyBorder="1" applyAlignment="1">
      <alignment horizontal="right"/>
    </xf>
    <xf numFmtId="0" fontId="9" fillId="0" borderId="0" xfId="0" applyFont="1" applyAlignment="1">
      <alignment horizontal="center" vertical="center" wrapText="1"/>
    </xf>
    <xf numFmtId="165" fontId="2" fillId="0" borderId="0" xfId="0" applyNumberFormat="1" applyFont="1" applyFill="1" applyAlignment="1">
      <alignment horizontal="left" vertical="justify" wrapText="1"/>
    </xf>
    <xf numFmtId="0" fontId="0" fillId="0" borderId="0" xfId="0" applyFill="1" applyAlignment="1">
      <alignment horizontal="left" vertical="justify" wrapText="1"/>
    </xf>
    <xf numFmtId="0" fontId="0" fillId="0" borderId="0" xfId="0" applyAlignment="1">
      <alignment horizontal="left" vertical="justify" wrapText="1"/>
    </xf>
    <xf numFmtId="0" fontId="8" fillId="0" borderId="0" xfId="0" applyFont="1" applyAlignment="1">
      <alignment horizontal="right" indent="11"/>
    </xf>
    <xf numFmtId="0" fontId="2" fillId="0" borderId="0" xfId="0" applyFont="1" applyFill="1" applyAlignment="1">
      <alignment horizontal="left" vertical="justify" wrapText="1"/>
    </xf>
    <xf numFmtId="0" fontId="2" fillId="0" borderId="0" xfId="0" applyFont="1" applyAlignment="1">
      <alignment horizontal="left"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1059180</xdr:colOff>
      <xdr:row>0</xdr:row>
      <xdr:rowOff>0</xdr:rowOff>
    </xdr:from>
    <xdr:ext cx="2905126" cy="1905000"/>
    <xdr:sp macro="" textlink="">
      <xdr:nvSpPr>
        <xdr:cNvPr id="2" name="TextBox 1"/>
        <xdr:cNvSpPr txBox="1"/>
      </xdr:nvSpPr>
      <xdr:spPr>
        <a:xfrm>
          <a:off x="5955030" y="0"/>
          <a:ext cx="2905126" cy="1905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1</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к решению Думы муниципального округа</a:t>
          </a:r>
          <a:r>
            <a:rPr kumimoji="0" lang="ru-RU"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16.12.2025 № 293            </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lang="en-US" sz="1200">
              <a:solidFill>
                <a:schemeClr val="tx1"/>
              </a:solidFill>
              <a:effectLst/>
              <a:latin typeface="Times New Roman" panose="02020603050405020304" pitchFamily="18" charset="0"/>
              <a:ea typeface="+mn-ea"/>
              <a:cs typeface="Times New Roman" panose="02020603050405020304" pitchFamily="18" charset="0"/>
            </a:rPr>
            <a:t>2</a:t>
          </a:r>
          <a:r>
            <a:rPr lang="ru-RU" sz="1200">
              <a:solidFill>
                <a:schemeClr val="tx1"/>
              </a:solidFill>
              <a:effectLst/>
              <a:latin typeface="Times New Roman" panose="02020603050405020304" pitchFamily="18" charset="0"/>
              <a:ea typeface="+mn-ea"/>
              <a:cs typeface="Times New Roman" panose="02020603050405020304" pitchFamily="18" charset="0"/>
            </a:rPr>
            <a:t>6 год и плановый период</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2027-2028 годов»</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(в редакции</a:t>
          </a:r>
          <a:r>
            <a:rPr lang="ru-RU" sz="1200" baseline="0">
              <a:solidFill>
                <a:schemeClr val="tx1"/>
              </a:solidFill>
              <a:effectLst/>
              <a:latin typeface="Times New Roman" panose="02020603050405020304" pitchFamily="18" charset="0"/>
              <a:ea typeface="+mn-ea"/>
              <a:cs typeface="Times New Roman" panose="02020603050405020304" pitchFamily="18" charset="0"/>
            </a:rPr>
            <a:t> решения Думы от 31.03.2026 № 308)</a:t>
          </a:r>
          <a:endParaRPr lang="ru-RU"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tabSelected="1" view="pageBreakPreview" topLeftCell="A53" zoomScaleNormal="100" zoomScaleSheetLayoutView="100" workbookViewId="0">
      <selection activeCell="D120" sqref="D120"/>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3:6" ht="12" customHeight="1" x14ac:dyDescent="0.25">
      <c r="C1" s="4"/>
      <c r="D1" s="4"/>
      <c r="E1" s="4"/>
      <c r="F1" s="4"/>
    </row>
    <row r="2" spans="3:6" ht="13.5" customHeight="1" x14ac:dyDescent="0.25">
      <c r="C2" s="85"/>
      <c r="D2" s="85"/>
      <c r="E2" s="85"/>
      <c r="F2" s="85"/>
    </row>
    <row r="3" spans="3:6" ht="14.25" customHeight="1" x14ac:dyDescent="0.25">
      <c r="C3" s="85"/>
      <c r="D3" s="85"/>
      <c r="E3" s="85"/>
      <c r="F3" s="85"/>
    </row>
    <row r="4" spans="3:6" ht="15" customHeight="1" x14ac:dyDescent="0.25">
      <c r="C4" s="85"/>
      <c r="D4" s="85"/>
      <c r="E4" s="85"/>
      <c r="F4" s="85"/>
    </row>
    <row r="5" spans="3:6" ht="13.5" customHeight="1" x14ac:dyDescent="0.25">
      <c r="C5" s="85"/>
      <c r="D5" s="85"/>
      <c r="E5" s="85"/>
      <c r="F5" s="85"/>
    </row>
    <row r="6" spans="3:6" ht="15" customHeight="1" x14ac:dyDescent="0.25">
      <c r="C6" s="85"/>
      <c r="D6" s="85"/>
      <c r="E6" s="85"/>
      <c r="F6" s="85"/>
    </row>
    <row r="7" spans="3:6" ht="23.25" customHeight="1" x14ac:dyDescent="0.25">
      <c r="C7" s="85"/>
      <c r="D7" s="85"/>
      <c r="E7" s="85"/>
      <c r="F7" s="85"/>
    </row>
    <row r="8" spans="3:6" ht="13.5" customHeight="1" x14ac:dyDescent="0.25">
      <c r="C8" s="19"/>
      <c r="D8" s="19"/>
      <c r="E8" s="19"/>
      <c r="F8" s="19"/>
    </row>
    <row r="9" spans="3:6" ht="13.5" customHeight="1" x14ac:dyDescent="0.25">
      <c r="C9" s="19"/>
      <c r="D9" s="19"/>
      <c r="E9" s="19"/>
      <c r="F9" s="19"/>
    </row>
    <row r="10" spans="3:6" ht="13.5" customHeight="1" x14ac:dyDescent="0.25">
      <c r="C10" s="19"/>
      <c r="D10" s="19"/>
      <c r="E10" s="19"/>
      <c r="F10" s="19"/>
    </row>
    <row r="11" spans="3:6" ht="14.25" customHeight="1" x14ac:dyDescent="0.2">
      <c r="C11" s="53"/>
      <c r="D11" s="53"/>
      <c r="E11" s="53"/>
      <c r="F11" s="53"/>
    </row>
    <row r="12" spans="3:6" ht="0.75" hidden="1" customHeight="1" x14ac:dyDescent="0.2">
      <c r="C12" s="53"/>
      <c r="D12" s="53"/>
      <c r="E12" s="53"/>
      <c r="F12" s="53"/>
    </row>
    <row r="13" spans="3:6" ht="3" hidden="1" customHeight="1" x14ac:dyDescent="0.2">
      <c r="C13" s="53"/>
      <c r="D13" s="53"/>
      <c r="E13" s="53"/>
      <c r="F13" s="53"/>
    </row>
    <row r="14" spans="3:6" hidden="1" x14ac:dyDescent="0.2">
      <c r="C14" s="53"/>
      <c r="D14" s="53"/>
      <c r="E14" s="53"/>
      <c r="F14" s="53"/>
    </row>
    <row r="15" spans="3:6" hidden="1" x14ac:dyDescent="0.2">
      <c r="C15" s="53"/>
      <c r="D15" s="53"/>
      <c r="E15" s="53"/>
      <c r="F15" s="53"/>
    </row>
    <row r="16" spans="3:6" hidden="1" x14ac:dyDescent="0.2">
      <c r="C16" s="53"/>
      <c r="D16" s="53"/>
      <c r="E16" s="53"/>
      <c r="F16" s="53"/>
    </row>
    <row r="17" spans="1:13" ht="34.5" customHeight="1" x14ac:dyDescent="0.2">
      <c r="A17" s="81" t="s">
        <v>235</v>
      </c>
      <c r="B17" s="81"/>
      <c r="C17" s="81"/>
      <c r="D17" s="81"/>
      <c r="E17" s="81"/>
      <c r="F17" s="81"/>
    </row>
    <row r="18" spans="1:13" ht="18.75" customHeight="1" x14ac:dyDescent="0.2">
      <c r="A18" s="20"/>
      <c r="B18" s="20"/>
      <c r="C18" s="20"/>
      <c r="D18" s="20"/>
      <c r="E18" s="20"/>
      <c r="F18" s="20"/>
    </row>
    <row r="19" spans="1:13" ht="15.75" customHeight="1" thickBot="1" x14ac:dyDescent="0.25">
      <c r="B19" s="80" t="s">
        <v>16</v>
      </c>
      <c r="C19" s="80"/>
      <c r="D19" s="80"/>
      <c r="E19" s="80"/>
      <c r="F19" s="80"/>
    </row>
    <row r="20" spans="1:13" ht="12.75" customHeight="1" x14ac:dyDescent="0.2">
      <c r="A20" s="74" t="s">
        <v>34</v>
      </c>
      <c r="B20" s="55" t="s">
        <v>18</v>
      </c>
      <c r="C20" s="66" t="s">
        <v>17</v>
      </c>
      <c r="D20" s="60" t="s">
        <v>83</v>
      </c>
      <c r="E20" s="61"/>
      <c r="F20" s="62"/>
    </row>
    <row r="21" spans="1:13" ht="12.75" customHeight="1" thickBot="1" x14ac:dyDescent="0.25">
      <c r="A21" s="75"/>
      <c r="B21" s="56"/>
      <c r="C21" s="67"/>
      <c r="D21" s="63"/>
      <c r="E21" s="64"/>
      <c r="F21" s="65"/>
    </row>
    <row r="22" spans="1:13" ht="33" customHeight="1" thickBot="1" x14ac:dyDescent="0.25">
      <c r="A22" s="76"/>
      <c r="B22" s="57"/>
      <c r="C22" s="68"/>
      <c r="D22" s="18" t="s">
        <v>178</v>
      </c>
      <c r="E22" s="18" t="s">
        <v>201</v>
      </c>
      <c r="F22" s="18" t="s">
        <v>255</v>
      </c>
    </row>
    <row r="23" spans="1:13" ht="12.75" customHeight="1" thickBot="1" x14ac:dyDescent="0.25">
      <c r="A23" s="3">
        <v>1</v>
      </c>
      <c r="B23" s="17">
        <v>2</v>
      </c>
      <c r="C23" s="18">
        <v>3</v>
      </c>
      <c r="D23" s="18">
        <v>4</v>
      </c>
      <c r="E23" s="18">
        <v>5</v>
      </c>
      <c r="F23" s="18">
        <v>6</v>
      </c>
    </row>
    <row r="24" spans="1:13" ht="16.5" customHeight="1" thickBot="1" x14ac:dyDescent="0.25">
      <c r="A24" s="27" t="s">
        <v>92</v>
      </c>
      <c r="B24" s="5" t="s">
        <v>19</v>
      </c>
      <c r="C24" s="6" t="s">
        <v>0</v>
      </c>
      <c r="D24" s="49">
        <f>D25+D27+D29+D32+D37+D40+D50+D53+D61+D72</f>
        <v>1075903.7</v>
      </c>
      <c r="E24" s="49">
        <f>E25+E27+E29+E32+E37+E40+E50+E53+E61+E72</f>
        <v>1061452.7999999998</v>
      </c>
      <c r="F24" s="49">
        <f>F25+F27+F29+F32+F37+F40+F50+F53+F61+F72</f>
        <v>1167639.9000000001</v>
      </c>
    </row>
    <row r="25" spans="1:13" ht="14.25" customHeight="1" thickBot="1" x14ac:dyDescent="0.25">
      <c r="A25" s="27" t="s">
        <v>93</v>
      </c>
      <c r="B25" s="7" t="s">
        <v>20</v>
      </c>
      <c r="C25" s="8" t="s">
        <v>1</v>
      </c>
      <c r="D25" s="23">
        <f>D26</f>
        <v>828535</v>
      </c>
      <c r="E25" s="23">
        <f>E26</f>
        <v>895676</v>
      </c>
      <c r="F25" s="23">
        <f>F26</f>
        <v>995902</v>
      </c>
    </row>
    <row r="26" spans="1:13" ht="15.75" customHeight="1" thickBot="1" x14ac:dyDescent="0.25">
      <c r="A26" s="27" t="s">
        <v>94</v>
      </c>
      <c r="B26" s="7" t="s">
        <v>21</v>
      </c>
      <c r="C26" s="8" t="s">
        <v>2</v>
      </c>
      <c r="D26" s="23">
        <v>828535</v>
      </c>
      <c r="E26" s="23">
        <v>895676</v>
      </c>
      <c r="F26" s="23">
        <v>995902</v>
      </c>
    </row>
    <row r="27" spans="1:13" ht="40.5" customHeight="1" thickBot="1" x14ac:dyDescent="0.25">
      <c r="A27" s="27" t="s">
        <v>95</v>
      </c>
      <c r="B27" s="7" t="s">
        <v>49</v>
      </c>
      <c r="C27" s="8" t="s">
        <v>47</v>
      </c>
      <c r="D27" s="23">
        <f>D28</f>
        <v>50538.2</v>
      </c>
      <c r="E27" s="23">
        <f>E28</f>
        <v>33400</v>
      </c>
      <c r="F27" s="23">
        <f>F28</f>
        <v>35579.800000000003</v>
      </c>
    </row>
    <row r="28" spans="1:13" ht="38.25" customHeight="1" thickBot="1" x14ac:dyDescent="0.25">
      <c r="A28" s="27" t="s">
        <v>96</v>
      </c>
      <c r="B28" s="7" t="s">
        <v>45</v>
      </c>
      <c r="C28" s="8" t="s">
        <v>46</v>
      </c>
      <c r="D28" s="23">
        <v>50538.2</v>
      </c>
      <c r="E28" s="23">
        <v>33400</v>
      </c>
      <c r="F28" s="23">
        <v>35579.800000000003</v>
      </c>
      <c r="M28" s="21"/>
    </row>
    <row r="29" spans="1:13" ht="15" customHeight="1" thickBot="1" x14ac:dyDescent="0.25">
      <c r="A29" s="27" t="s">
        <v>97</v>
      </c>
      <c r="B29" s="7" t="s">
        <v>22</v>
      </c>
      <c r="C29" s="8" t="s">
        <v>3</v>
      </c>
      <c r="D29" s="23">
        <f>D30+D31</f>
        <v>59553</v>
      </c>
      <c r="E29" s="23">
        <f>E30+E31</f>
        <v>2123</v>
      </c>
      <c r="F29" s="23">
        <f>F30+F31</f>
        <v>2208</v>
      </c>
    </row>
    <row r="30" spans="1:13" ht="27.75" customHeight="1" thickBot="1" x14ac:dyDescent="0.25">
      <c r="A30" s="27" t="s">
        <v>98</v>
      </c>
      <c r="B30" s="7" t="s">
        <v>51</v>
      </c>
      <c r="C30" s="8" t="s">
        <v>52</v>
      </c>
      <c r="D30" s="23">
        <v>57512</v>
      </c>
      <c r="E30" s="23">
        <v>0</v>
      </c>
      <c r="F30" s="23">
        <v>0</v>
      </c>
    </row>
    <row r="31" spans="1:13" ht="25.5" customHeight="1" thickBot="1" x14ac:dyDescent="0.25">
      <c r="A31" s="27" t="s">
        <v>175</v>
      </c>
      <c r="B31" s="7" t="s">
        <v>44</v>
      </c>
      <c r="C31" s="8" t="s">
        <v>48</v>
      </c>
      <c r="D31" s="23">
        <v>2041</v>
      </c>
      <c r="E31" s="23">
        <v>2123</v>
      </c>
      <c r="F31" s="23">
        <v>2208</v>
      </c>
    </row>
    <row r="32" spans="1:13" ht="14.25" customHeight="1" thickBot="1" x14ac:dyDescent="0.25">
      <c r="A32" s="27" t="s">
        <v>99</v>
      </c>
      <c r="B32" s="7" t="s">
        <v>23</v>
      </c>
      <c r="C32" s="8" t="s">
        <v>4</v>
      </c>
      <c r="D32" s="23">
        <f>D33+D34</f>
        <v>53363</v>
      </c>
      <c r="E32" s="23">
        <f>E33+E34</f>
        <v>55288</v>
      </c>
      <c r="F32" s="23">
        <f>F33+F34</f>
        <v>57348</v>
      </c>
    </row>
    <row r="33" spans="1:6" ht="16.5" customHeight="1" thickBot="1" x14ac:dyDescent="0.25">
      <c r="A33" s="27" t="s">
        <v>100</v>
      </c>
      <c r="B33" s="7" t="s">
        <v>24</v>
      </c>
      <c r="C33" s="8" t="s">
        <v>5</v>
      </c>
      <c r="D33" s="23">
        <v>27502</v>
      </c>
      <c r="E33" s="23">
        <v>29427</v>
      </c>
      <c r="F33" s="23">
        <v>31487</v>
      </c>
    </row>
    <row r="34" spans="1:6" ht="16.899999999999999" customHeight="1" thickBot="1" x14ac:dyDescent="0.25">
      <c r="A34" s="27" t="s">
        <v>101</v>
      </c>
      <c r="B34" s="7" t="s">
        <v>25</v>
      </c>
      <c r="C34" s="8" t="s">
        <v>6</v>
      </c>
      <c r="D34" s="23">
        <f>D35+D36</f>
        <v>25861</v>
      </c>
      <c r="E34" s="23">
        <f>E35+E36</f>
        <v>25861</v>
      </c>
      <c r="F34" s="23">
        <f>F35+F36</f>
        <v>25861</v>
      </c>
    </row>
    <row r="35" spans="1:6" ht="12.75" customHeight="1" thickBot="1" x14ac:dyDescent="0.25">
      <c r="A35" s="27" t="s">
        <v>102</v>
      </c>
      <c r="B35" s="9" t="s">
        <v>53</v>
      </c>
      <c r="C35" s="10" t="s">
        <v>54</v>
      </c>
      <c r="D35" s="28">
        <v>19612</v>
      </c>
      <c r="E35" s="28">
        <v>19612</v>
      </c>
      <c r="F35" s="28">
        <v>19612</v>
      </c>
    </row>
    <row r="36" spans="1:6" ht="16.5" customHeight="1" thickBot="1" x14ac:dyDescent="0.25">
      <c r="A36" s="27" t="s">
        <v>103</v>
      </c>
      <c r="B36" s="9" t="s">
        <v>55</v>
      </c>
      <c r="C36" s="10" t="s">
        <v>56</v>
      </c>
      <c r="D36" s="28">
        <v>6249</v>
      </c>
      <c r="E36" s="28">
        <v>6249</v>
      </c>
      <c r="F36" s="28">
        <v>6249</v>
      </c>
    </row>
    <row r="37" spans="1:6" ht="16.899999999999999" customHeight="1" thickBot="1" x14ac:dyDescent="0.25">
      <c r="A37" s="27" t="s">
        <v>104</v>
      </c>
      <c r="B37" s="7" t="s">
        <v>26</v>
      </c>
      <c r="C37" s="8" t="s">
        <v>7</v>
      </c>
      <c r="D37" s="23">
        <f t="shared" ref="D37:F38" si="0">D38</f>
        <v>38538</v>
      </c>
      <c r="E37" s="23">
        <f t="shared" si="0"/>
        <v>40080</v>
      </c>
      <c r="F37" s="23">
        <f t="shared" si="0"/>
        <v>41683</v>
      </c>
    </row>
    <row r="38" spans="1:6" ht="40.5" customHeight="1" thickBot="1" x14ac:dyDescent="0.25">
      <c r="A38" s="27" t="s">
        <v>105</v>
      </c>
      <c r="B38" s="7" t="s">
        <v>27</v>
      </c>
      <c r="C38" s="8" t="s">
        <v>8</v>
      </c>
      <c r="D38" s="23">
        <f t="shared" si="0"/>
        <v>38538</v>
      </c>
      <c r="E38" s="23">
        <f t="shared" si="0"/>
        <v>40080</v>
      </c>
      <c r="F38" s="23">
        <f t="shared" si="0"/>
        <v>41683</v>
      </c>
    </row>
    <row r="39" spans="1:6" ht="54.75" customHeight="1" thickBot="1" x14ac:dyDescent="0.25">
      <c r="A39" s="27" t="s">
        <v>106</v>
      </c>
      <c r="B39" s="9" t="s">
        <v>9</v>
      </c>
      <c r="C39" s="10" t="s">
        <v>66</v>
      </c>
      <c r="D39" s="28">
        <v>38538</v>
      </c>
      <c r="E39" s="28">
        <v>40080</v>
      </c>
      <c r="F39" s="28">
        <v>41683</v>
      </c>
    </row>
    <row r="40" spans="1:6" ht="53.25" customHeight="1" thickBot="1" x14ac:dyDescent="0.25">
      <c r="A40" s="27" t="s">
        <v>107</v>
      </c>
      <c r="B40" s="7" t="s">
        <v>28</v>
      </c>
      <c r="C40" s="8" t="s">
        <v>10</v>
      </c>
      <c r="D40" s="23">
        <f>D41+D45+D47</f>
        <v>28007</v>
      </c>
      <c r="E40" s="23">
        <f>E41+E45+E47</f>
        <v>28141.399999999998</v>
      </c>
      <c r="F40" s="23">
        <f>F41+F45+F47</f>
        <v>28235.399999999998</v>
      </c>
    </row>
    <row r="41" spans="1:6" ht="92.25" customHeight="1" thickBot="1" x14ac:dyDescent="0.25">
      <c r="A41" s="27" t="s">
        <v>108</v>
      </c>
      <c r="B41" s="7" t="s">
        <v>29</v>
      </c>
      <c r="C41" s="8" t="s">
        <v>15</v>
      </c>
      <c r="D41" s="23">
        <f>D42+D43+D44</f>
        <v>22844.1</v>
      </c>
      <c r="E41" s="23">
        <f>E42+E43+E44</f>
        <v>22844.1</v>
      </c>
      <c r="F41" s="23">
        <f>F42+F43+F44</f>
        <v>22844.1</v>
      </c>
    </row>
    <row r="42" spans="1:6" ht="64.5" customHeight="1" thickBot="1" x14ac:dyDescent="0.25">
      <c r="A42" s="27" t="s">
        <v>109</v>
      </c>
      <c r="B42" s="9" t="s">
        <v>30</v>
      </c>
      <c r="C42" s="10" t="s">
        <v>11</v>
      </c>
      <c r="D42" s="28">
        <v>19297.3</v>
      </c>
      <c r="E42" s="28">
        <v>19297.3</v>
      </c>
      <c r="F42" s="28">
        <v>19297.3</v>
      </c>
    </row>
    <row r="43" spans="1:6" ht="96.75" customHeight="1" thickBot="1" x14ac:dyDescent="0.25">
      <c r="A43" s="29" t="s">
        <v>110</v>
      </c>
      <c r="B43" s="9" t="s">
        <v>236</v>
      </c>
      <c r="C43" s="10" t="s">
        <v>237</v>
      </c>
      <c r="D43" s="28">
        <v>57.1</v>
      </c>
      <c r="E43" s="28">
        <v>57.1</v>
      </c>
      <c r="F43" s="28">
        <v>57.1</v>
      </c>
    </row>
    <row r="44" spans="1:6" ht="51.75" thickBot="1" x14ac:dyDescent="0.25">
      <c r="A44" s="29" t="s">
        <v>111</v>
      </c>
      <c r="B44" s="9" t="s">
        <v>42</v>
      </c>
      <c r="C44" s="10" t="s">
        <v>43</v>
      </c>
      <c r="D44" s="28">
        <v>3489.7</v>
      </c>
      <c r="E44" s="28">
        <v>3489.7</v>
      </c>
      <c r="F44" s="28">
        <v>3489.7</v>
      </c>
    </row>
    <row r="45" spans="1:6" ht="45.75" customHeight="1" thickBot="1" x14ac:dyDescent="0.25">
      <c r="A45" s="29" t="s">
        <v>112</v>
      </c>
      <c r="B45" s="7" t="s">
        <v>203</v>
      </c>
      <c r="C45" s="8" t="s">
        <v>202</v>
      </c>
      <c r="D45" s="23">
        <f>D46</f>
        <v>12.3</v>
      </c>
      <c r="E45" s="23">
        <f>E46</f>
        <v>12.3</v>
      </c>
      <c r="F45" s="23">
        <f>F46</f>
        <v>12.3</v>
      </c>
    </row>
    <row r="46" spans="1:6" ht="51.75" thickBot="1" x14ac:dyDescent="0.25">
      <c r="A46" s="29" t="s">
        <v>166</v>
      </c>
      <c r="B46" s="9" t="s">
        <v>205</v>
      </c>
      <c r="C46" s="10" t="s">
        <v>204</v>
      </c>
      <c r="D46" s="28">
        <v>12.3</v>
      </c>
      <c r="E46" s="28">
        <v>12.3</v>
      </c>
      <c r="F46" s="28">
        <v>12.3</v>
      </c>
    </row>
    <row r="47" spans="1:6" ht="87" customHeight="1" thickBot="1" x14ac:dyDescent="0.25">
      <c r="A47" s="29" t="s">
        <v>167</v>
      </c>
      <c r="B47" s="7" t="s">
        <v>79</v>
      </c>
      <c r="C47" s="8" t="s">
        <v>80</v>
      </c>
      <c r="D47" s="23">
        <f>D48+D49</f>
        <v>5150.6000000000004</v>
      </c>
      <c r="E47" s="23">
        <f>E48+E49</f>
        <v>5285</v>
      </c>
      <c r="F47" s="23">
        <f>F48+F49</f>
        <v>5379</v>
      </c>
    </row>
    <row r="48" spans="1:6" ht="80.45" customHeight="1" thickBot="1" x14ac:dyDescent="0.25">
      <c r="A48" s="29" t="s">
        <v>113</v>
      </c>
      <c r="B48" s="9" t="s">
        <v>81</v>
      </c>
      <c r="C48" s="10" t="s">
        <v>82</v>
      </c>
      <c r="D48" s="28">
        <v>4243</v>
      </c>
      <c r="E48" s="28">
        <v>4412.7</v>
      </c>
      <c r="F48" s="28">
        <v>4589.2</v>
      </c>
    </row>
    <row r="49" spans="1:9" ht="117.75" customHeight="1" thickBot="1" x14ac:dyDescent="0.25">
      <c r="A49" s="29" t="s">
        <v>114</v>
      </c>
      <c r="B49" s="9" t="s">
        <v>138</v>
      </c>
      <c r="C49" s="10" t="s">
        <v>139</v>
      </c>
      <c r="D49" s="28">
        <v>907.6</v>
      </c>
      <c r="E49" s="28">
        <v>872.3</v>
      </c>
      <c r="F49" s="28">
        <v>789.8</v>
      </c>
    </row>
    <row r="50" spans="1:9" ht="28.15" customHeight="1" thickBot="1" x14ac:dyDescent="0.25">
      <c r="A50" s="27" t="s">
        <v>115</v>
      </c>
      <c r="B50" s="7" t="s">
        <v>31</v>
      </c>
      <c r="C50" s="8" t="s">
        <v>72</v>
      </c>
      <c r="D50" s="23">
        <f>D51+D52</f>
        <v>587.1</v>
      </c>
      <c r="E50" s="23">
        <f>E51+E52</f>
        <v>615</v>
      </c>
      <c r="F50" s="23">
        <f>F51+F52</f>
        <v>604.6</v>
      </c>
    </row>
    <row r="51" spans="1:9" ht="17.25" customHeight="1" thickBot="1" x14ac:dyDescent="0.25">
      <c r="A51" s="27" t="s">
        <v>116</v>
      </c>
      <c r="B51" s="7" t="s">
        <v>38</v>
      </c>
      <c r="C51" s="8" t="s">
        <v>39</v>
      </c>
      <c r="D51" s="23">
        <v>462.1</v>
      </c>
      <c r="E51" s="23">
        <v>490</v>
      </c>
      <c r="F51" s="23">
        <v>479.6</v>
      </c>
      <c r="G51" s="50"/>
      <c r="H51" s="51"/>
      <c r="I51" s="52"/>
    </row>
    <row r="52" spans="1:9" ht="10.5" customHeight="1" thickBot="1" x14ac:dyDescent="0.25">
      <c r="A52" s="27" t="s">
        <v>117</v>
      </c>
      <c r="B52" s="7" t="s">
        <v>40</v>
      </c>
      <c r="C52" s="8" t="s">
        <v>41</v>
      </c>
      <c r="D52" s="23">
        <v>125</v>
      </c>
      <c r="E52" s="23">
        <v>125</v>
      </c>
      <c r="F52" s="23">
        <v>125</v>
      </c>
    </row>
    <row r="53" spans="1:9" ht="29.25" customHeight="1" thickBot="1" x14ac:dyDescent="0.25">
      <c r="A53" s="29" t="s">
        <v>118</v>
      </c>
      <c r="B53" s="7" t="s">
        <v>33</v>
      </c>
      <c r="C53" s="8" t="s">
        <v>12</v>
      </c>
      <c r="D53" s="23">
        <f>D54+D57+D59</f>
        <v>15221.400000000001</v>
      </c>
      <c r="E53" s="23">
        <f>E54+E57+E59</f>
        <v>4514.2</v>
      </c>
      <c r="F53" s="23">
        <f>F54+F57+F59</f>
        <v>4421.7999999999993</v>
      </c>
    </row>
    <row r="54" spans="1:9" ht="90" thickBot="1" x14ac:dyDescent="0.25">
      <c r="A54" s="29" t="s">
        <v>119</v>
      </c>
      <c r="B54" s="7" t="s">
        <v>37</v>
      </c>
      <c r="C54" s="8" t="s">
        <v>70</v>
      </c>
      <c r="D54" s="23">
        <f>D55+D56</f>
        <v>7044.4000000000005</v>
      </c>
      <c r="E54" s="23">
        <f>E55+E56</f>
        <v>2042</v>
      </c>
      <c r="F54" s="23">
        <f>F55+F56</f>
        <v>1949.6</v>
      </c>
    </row>
    <row r="55" spans="1:9" s="2" customFormat="1" ht="103.5" customHeight="1" thickBot="1" x14ac:dyDescent="0.25">
      <c r="A55" s="27" t="s">
        <v>120</v>
      </c>
      <c r="B55" s="9" t="s">
        <v>207</v>
      </c>
      <c r="C55" s="10" t="s">
        <v>206</v>
      </c>
      <c r="D55" s="28">
        <v>7035.6</v>
      </c>
      <c r="E55" s="28">
        <v>2033.2</v>
      </c>
      <c r="F55" s="28">
        <v>1940.8</v>
      </c>
    </row>
    <row r="56" spans="1:9" s="2" customFormat="1" ht="104.25" customHeight="1" thickBot="1" x14ac:dyDescent="0.25">
      <c r="A56" s="27" t="s">
        <v>121</v>
      </c>
      <c r="B56" s="9" t="s">
        <v>234</v>
      </c>
      <c r="C56" s="10" t="s">
        <v>208</v>
      </c>
      <c r="D56" s="28">
        <v>8.8000000000000007</v>
      </c>
      <c r="E56" s="28">
        <v>8.8000000000000007</v>
      </c>
      <c r="F56" s="28">
        <v>8.8000000000000007</v>
      </c>
    </row>
    <row r="57" spans="1:9" ht="40.5" customHeight="1" thickBot="1" x14ac:dyDescent="0.25">
      <c r="A57" s="27" t="s">
        <v>122</v>
      </c>
      <c r="B57" s="7" t="s">
        <v>13</v>
      </c>
      <c r="C57" s="8" t="s">
        <v>50</v>
      </c>
      <c r="D57" s="23">
        <f>D58</f>
        <v>8067</v>
      </c>
      <c r="E57" s="23">
        <f>E58</f>
        <v>2362.1999999999998</v>
      </c>
      <c r="F57" s="23">
        <f>F58</f>
        <v>2362.1999999999998</v>
      </c>
    </row>
    <row r="58" spans="1:9" ht="41.25" customHeight="1" thickBot="1" x14ac:dyDescent="0.25">
      <c r="A58" s="30" t="s">
        <v>123</v>
      </c>
      <c r="B58" s="9" t="s">
        <v>35</v>
      </c>
      <c r="C58" s="10" t="s">
        <v>36</v>
      </c>
      <c r="D58" s="28">
        <v>8067</v>
      </c>
      <c r="E58" s="28">
        <v>2362.1999999999998</v>
      </c>
      <c r="F58" s="28">
        <v>2362.1999999999998</v>
      </c>
    </row>
    <row r="59" spans="1:9" ht="71.25" customHeight="1" thickBot="1" x14ac:dyDescent="0.25">
      <c r="A59" s="27" t="s">
        <v>124</v>
      </c>
      <c r="B59" s="8" t="s">
        <v>160</v>
      </c>
      <c r="C59" s="8" t="s">
        <v>161</v>
      </c>
      <c r="D59" s="23">
        <f>D60</f>
        <v>110</v>
      </c>
      <c r="E59" s="23">
        <f>E60</f>
        <v>110</v>
      </c>
      <c r="F59" s="23">
        <f>F60</f>
        <v>110</v>
      </c>
    </row>
    <row r="60" spans="1:9" ht="73.5" customHeight="1" thickBot="1" x14ac:dyDescent="0.25">
      <c r="A60" s="27" t="s">
        <v>125</v>
      </c>
      <c r="B60" s="10" t="s">
        <v>162</v>
      </c>
      <c r="C60" s="10" t="s">
        <v>163</v>
      </c>
      <c r="D60" s="28">
        <v>110</v>
      </c>
      <c r="E60" s="28">
        <v>110</v>
      </c>
      <c r="F60" s="28">
        <v>110</v>
      </c>
    </row>
    <row r="61" spans="1:9" ht="14.25" customHeight="1" thickBot="1" x14ac:dyDescent="0.25">
      <c r="A61" s="27" t="s">
        <v>126</v>
      </c>
      <c r="B61" s="7" t="s">
        <v>32</v>
      </c>
      <c r="C61" s="8" t="s">
        <v>14</v>
      </c>
      <c r="D61" s="23">
        <f>D62+D63+D64+D65+D66+D67+D68+D69+D70+D71</f>
        <v>1515.6999999999998</v>
      </c>
      <c r="E61" s="23">
        <f>E62+E63+E64+E65+E66+E67+E68+E69+E70+E71</f>
        <v>1569.9</v>
      </c>
      <c r="F61" s="23">
        <f>F62+F63+F64+F65+F66+F67+F68+F69+F70+F71</f>
        <v>1612</v>
      </c>
    </row>
    <row r="62" spans="1:9" ht="68.25" customHeight="1" thickBot="1" x14ac:dyDescent="0.25">
      <c r="A62" s="27" t="s">
        <v>127</v>
      </c>
      <c r="B62" s="7" t="s">
        <v>140</v>
      </c>
      <c r="C62" s="8" t="s">
        <v>145</v>
      </c>
      <c r="D62" s="23">
        <v>2</v>
      </c>
      <c r="E62" s="23">
        <v>2</v>
      </c>
      <c r="F62" s="23">
        <v>2</v>
      </c>
    </row>
    <row r="63" spans="1:9" ht="91.5" customHeight="1" thickBot="1" x14ac:dyDescent="0.25">
      <c r="A63" s="27" t="s">
        <v>128</v>
      </c>
      <c r="B63" s="7" t="s">
        <v>141</v>
      </c>
      <c r="C63" s="8" t="s">
        <v>149</v>
      </c>
      <c r="D63" s="23">
        <v>186</v>
      </c>
      <c r="E63" s="23">
        <v>193</v>
      </c>
      <c r="F63" s="23">
        <v>200</v>
      </c>
    </row>
    <row r="64" spans="1:9" ht="63.75" customHeight="1" thickBot="1" x14ac:dyDescent="0.25">
      <c r="A64" s="27" t="s">
        <v>129</v>
      </c>
      <c r="B64" s="7" t="s">
        <v>173</v>
      </c>
      <c r="C64" s="8" t="s">
        <v>174</v>
      </c>
      <c r="D64" s="23">
        <v>5</v>
      </c>
      <c r="E64" s="23">
        <v>5</v>
      </c>
      <c r="F64" s="23">
        <v>5</v>
      </c>
    </row>
    <row r="65" spans="1:6" ht="80.25" customHeight="1" thickBot="1" x14ac:dyDescent="0.25">
      <c r="A65" s="27" t="s">
        <v>130</v>
      </c>
      <c r="B65" s="7" t="s">
        <v>238</v>
      </c>
      <c r="C65" s="8" t="s">
        <v>239</v>
      </c>
      <c r="D65" s="23">
        <v>4</v>
      </c>
      <c r="E65" s="23">
        <v>4</v>
      </c>
      <c r="F65" s="23">
        <v>4</v>
      </c>
    </row>
    <row r="66" spans="1:6" ht="105.75" customHeight="1" thickBot="1" x14ac:dyDescent="0.25">
      <c r="A66" s="27" t="s">
        <v>131</v>
      </c>
      <c r="B66" s="7" t="s">
        <v>142</v>
      </c>
      <c r="C66" s="8" t="s">
        <v>213</v>
      </c>
      <c r="D66" s="23">
        <v>14</v>
      </c>
      <c r="E66" s="23">
        <v>15</v>
      </c>
      <c r="F66" s="23">
        <v>16</v>
      </c>
    </row>
    <row r="67" spans="1:6" ht="79.5" customHeight="1" thickBot="1" x14ac:dyDescent="0.25">
      <c r="A67" s="27" t="s">
        <v>132</v>
      </c>
      <c r="B67" s="7" t="s">
        <v>143</v>
      </c>
      <c r="C67" s="8" t="s">
        <v>146</v>
      </c>
      <c r="D67" s="23">
        <v>3</v>
      </c>
      <c r="E67" s="23">
        <v>3</v>
      </c>
      <c r="F67" s="23">
        <v>3</v>
      </c>
    </row>
    <row r="68" spans="1:6" ht="67.5" customHeight="1" thickBot="1" x14ac:dyDescent="0.25">
      <c r="A68" s="27" t="s">
        <v>133</v>
      </c>
      <c r="B68" s="7" t="s">
        <v>88</v>
      </c>
      <c r="C68" s="8" t="s">
        <v>147</v>
      </c>
      <c r="D68" s="23">
        <v>124</v>
      </c>
      <c r="E68" s="23">
        <v>129</v>
      </c>
      <c r="F68" s="23">
        <v>134</v>
      </c>
    </row>
    <row r="69" spans="1:6" ht="78.75" customHeight="1" thickBot="1" x14ac:dyDescent="0.25">
      <c r="A69" s="29" t="s">
        <v>168</v>
      </c>
      <c r="B69" s="7" t="s">
        <v>144</v>
      </c>
      <c r="C69" s="8" t="s">
        <v>148</v>
      </c>
      <c r="D69" s="23">
        <v>542</v>
      </c>
      <c r="E69" s="23">
        <v>564</v>
      </c>
      <c r="F69" s="23">
        <v>587</v>
      </c>
    </row>
    <row r="70" spans="1:6" ht="190.5" customHeight="1" thickBot="1" x14ac:dyDescent="0.25">
      <c r="A70" s="31" t="s">
        <v>169</v>
      </c>
      <c r="B70" s="7" t="s">
        <v>89</v>
      </c>
      <c r="C70" s="8" t="s">
        <v>240</v>
      </c>
      <c r="D70" s="23">
        <v>490.1</v>
      </c>
      <c r="E70" s="23">
        <v>503.5</v>
      </c>
      <c r="F70" s="23">
        <v>503.5</v>
      </c>
    </row>
    <row r="71" spans="1:6" ht="29.25" customHeight="1" thickBot="1" x14ac:dyDescent="0.25">
      <c r="A71" s="31" t="s">
        <v>170</v>
      </c>
      <c r="B71" s="7" t="s">
        <v>90</v>
      </c>
      <c r="C71" s="8" t="s">
        <v>91</v>
      </c>
      <c r="D71" s="23">
        <v>145.6</v>
      </c>
      <c r="E71" s="23">
        <v>151.4</v>
      </c>
      <c r="F71" s="23">
        <v>157.5</v>
      </c>
    </row>
    <row r="72" spans="1:6" ht="15.6" customHeight="1" thickBot="1" x14ac:dyDescent="0.25">
      <c r="A72" s="31" t="s">
        <v>176</v>
      </c>
      <c r="B72" s="7" t="s">
        <v>209</v>
      </c>
      <c r="C72" s="8" t="s">
        <v>210</v>
      </c>
      <c r="D72" s="23">
        <f>D73</f>
        <v>45.3</v>
      </c>
      <c r="E72" s="23">
        <f>E73</f>
        <v>45.3</v>
      </c>
      <c r="F72" s="23">
        <f>F73</f>
        <v>45.3</v>
      </c>
    </row>
    <row r="73" spans="1:6" ht="18" customHeight="1" thickBot="1" x14ac:dyDescent="0.25">
      <c r="A73" s="31" t="s">
        <v>134</v>
      </c>
      <c r="B73" s="7" t="s">
        <v>211</v>
      </c>
      <c r="C73" s="8" t="s">
        <v>212</v>
      </c>
      <c r="D73" s="23">
        <v>45.3</v>
      </c>
      <c r="E73" s="23">
        <v>45.3</v>
      </c>
      <c r="F73" s="23">
        <v>45.3</v>
      </c>
    </row>
    <row r="74" spans="1:6" ht="15.75" customHeight="1" thickBot="1" x14ac:dyDescent="0.25">
      <c r="A74" s="31" t="s">
        <v>135</v>
      </c>
      <c r="B74" s="7" t="s">
        <v>57</v>
      </c>
      <c r="C74" s="11" t="s">
        <v>58</v>
      </c>
      <c r="D74" s="47">
        <f>D75+D112+D115+D118</f>
        <v>1881754</v>
      </c>
      <c r="E74" s="47">
        <f>E75</f>
        <v>1668194.8</v>
      </c>
      <c r="F74" s="47">
        <f>F75</f>
        <v>1546072.2</v>
      </c>
    </row>
    <row r="75" spans="1:6" ht="25.5" customHeight="1" thickBot="1" x14ac:dyDescent="0.25">
      <c r="A75" s="31" t="s">
        <v>136</v>
      </c>
      <c r="B75" s="12" t="s">
        <v>59</v>
      </c>
      <c r="C75" s="13" t="s">
        <v>60</v>
      </c>
      <c r="D75" s="48">
        <f>D76+D79+D90+D103</f>
        <v>1873362.8</v>
      </c>
      <c r="E75" s="48">
        <f>E76+E79+E90+E103</f>
        <v>1668194.8</v>
      </c>
      <c r="F75" s="47">
        <f>F76+F79+F90+F103</f>
        <v>1546072.2</v>
      </c>
    </row>
    <row r="76" spans="1:6" ht="25.5" customHeight="1" thickBot="1" x14ac:dyDescent="0.25">
      <c r="A76" s="31" t="s">
        <v>150</v>
      </c>
      <c r="B76" s="14" t="s">
        <v>84</v>
      </c>
      <c r="C76" s="14" t="s">
        <v>85</v>
      </c>
      <c r="D76" s="25">
        <f t="shared" ref="D76:F77" si="1">D77</f>
        <v>458517</v>
      </c>
      <c r="E76" s="25">
        <f t="shared" si="1"/>
        <v>273809</v>
      </c>
      <c r="F76" s="24">
        <f t="shared" si="1"/>
        <v>73079</v>
      </c>
    </row>
    <row r="77" spans="1:6" ht="25.5" customHeight="1" thickBot="1" x14ac:dyDescent="0.25">
      <c r="A77" s="31" t="s">
        <v>151</v>
      </c>
      <c r="B77" s="16" t="s">
        <v>86</v>
      </c>
      <c r="C77" s="16" t="s">
        <v>87</v>
      </c>
      <c r="D77" s="32">
        <f t="shared" si="1"/>
        <v>458517</v>
      </c>
      <c r="E77" s="32">
        <f t="shared" si="1"/>
        <v>273809</v>
      </c>
      <c r="F77" s="33">
        <f t="shared" si="1"/>
        <v>73079</v>
      </c>
    </row>
    <row r="78" spans="1:6" ht="42" customHeight="1" thickBot="1" x14ac:dyDescent="0.25">
      <c r="A78" s="31" t="s">
        <v>137</v>
      </c>
      <c r="B78" s="16" t="s">
        <v>214</v>
      </c>
      <c r="C78" s="22" t="s">
        <v>215</v>
      </c>
      <c r="D78" s="34">
        <v>458517</v>
      </c>
      <c r="E78" s="32">
        <v>273809</v>
      </c>
      <c r="F78" s="33">
        <v>73079</v>
      </c>
    </row>
    <row r="79" spans="1:6" ht="42" customHeight="1" thickBot="1" x14ac:dyDescent="0.25">
      <c r="A79" s="31" t="s">
        <v>180</v>
      </c>
      <c r="B79" s="14" t="s">
        <v>152</v>
      </c>
      <c r="C79" s="14" t="s">
        <v>153</v>
      </c>
      <c r="D79" s="25">
        <f>D80+D82+D84+D86+D88</f>
        <v>117831</v>
      </c>
      <c r="E79" s="25">
        <f>E80+E82+E84+E86+E88</f>
        <v>67048.800000000003</v>
      </c>
      <c r="F79" s="24">
        <f>F80+F84+F86+F88</f>
        <v>69730.8</v>
      </c>
    </row>
    <row r="80" spans="1:6" ht="27.6" customHeight="1" thickBot="1" x14ac:dyDescent="0.25">
      <c r="A80" s="31" t="s">
        <v>181</v>
      </c>
      <c r="B80" s="15" t="s">
        <v>241</v>
      </c>
      <c r="C80" s="16" t="s">
        <v>247</v>
      </c>
      <c r="D80" s="32">
        <f>D81</f>
        <v>8000</v>
      </c>
      <c r="E80" s="32">
        <f>E81</f>
        <v>0</v>
      </c>
      <c r="F80" s="33">
        <f>F81</f>
        <v>0</v>
      </c>
    </row>
    <row r="81" spans="1:6" ht="27.6" customHeight="1" thickBot="1" x14ac:dyDescent="0.25">
      <c r="A81" s="31" t="s">
        <v>182</v>
      </c>
      <c r="B81" s="15" t="s">
        <v>242</v>
      </c>
      <c r="C81" s="16" t="s">
        <v>248</v>
      </c>
      <c r="D81" s="32">
        <v>8000</v>
      </c>
      <c r="E81" s="32">
        <v>0</v>
      </c>
      <c r="F81" s="33">
        <v>0</v>
      </c>
    </row>
    <row r="82" spans="1:6" ht="27.6" customHeight="1" thickBot="1" x14ac:dyDescent="0.25">
      <c r="A82" s="31" t="s">
        <v>183</v>
      </c>
      <c r="B82" s="15" t="s">
        <v>269</v>
      </c>
      <c r="C82" s="16" t="s">
        <v>296</v>
      </c>
      <c r="D82" s="32">
        <f>D83</f>
        <v>2246.8000000000002</v>
      </c>
      <c r="E82" s="32">
        <f>E83</f>
        <v>0</v>
      </c>
      <c r="F82" s="33">
        <f>F83</f>
        <v>0</v>
      </c>
    </row>
    <row r="83" spans="1:6" ht="41.25" customHeight="1" thickBot="1" x14ac:dyDescent="0.25">
      <c r="A83" s="31" t="s">
        <v>184</v>
      </c>
      <c r="B83" s="15" t="s">
        <v>268</v>
      </c>
      <c r="C83" s="16" t="s">
        <v>297</v>
      </c>
      <c r="D83" s="32">
        <v>2246.8000000000002</v>
      </c>
      <c r="E83" s="32">
        <v>0</v>
      </c>
      <c r="F83" s="33">
        <v>0</v>
      </c>
    </row>
    <row r="84" spans="1:6" ht="27.6" customHeight="1" thickBot="1" x14ac:dyDescent="0.25">
      <c r="A84" s="31" t="s">
        <v>185</v>
      </c>
      <c r="B84" s="15" t="s">
        <v>243</v>
      </c>
      <c r="C84" s="16" t="s">
        <v>249</v>
      </c>
      <c r="D84" s="32">
        <f>D85</f>
        <v>120</v>
      </c>
      <c r="E84" s="32">
        <f>E85</f>
        <v>0</v>
      </c>
      <c r="F84" s="33">
        <f>F85</f>
        <v>0</v>
      </c>
    </row>
    <row r="85" spans="1:6" ht="27.6" customHeight="1" thickBot="1" x14ac:dyDescent="0.25">
      <c r="A85" s="31" t="s">
        <v>186</v>
      </c>
      <c r="B85" s="15" t="s">
        <v>244</v>
      </c>
      <c r="C85" s="16" t="s">
        <v>250</v>
      </c>
      <c r="D85" s="32">
        <v>120</v>
      </c>
      <c r="E85" s="32">
        <v>0</v>
      </c>
      <c r="F85" s="33">
        <v>0</v>
      </c>
    </row>
    <row r="86" spans="1:6" ht="27.6" customHeight="1" thickBot="1" x14ac:dyDescent="0.25">
      <c r="A86" s="31" t="s">
        <v>232</v>
      </c>
      <c r="B86" s="15" t="s">
        <v>245</v>
      </c>
      <c r="C86" s="16" t="s">
        <v>251</v>
      </c>
      <c r="D86" s="32">
        <f>D87</f>
        <v>35000</v>
      </c>
      <c r="E86" s="32">
        <f>E87</f>
        <v>0</v>
      </c>
      <c r="F86" s="33">
        <f>F87</f>
        <v>0</v>
      </c>
    </row>
    <row r="87" spans="1:6" ht="39" customHeight="1" thickBot="1" x14ac:dyDescent="0.25">
      <c r="A87" s="31" t="s">
        <v>233</v>
      </c>
      <c r="B87" s="15" t="s">
        <v>246</v>
      </c>
      <c r="C87" s="16" t="s">
        <v>252</v>
      </c>
      <c r="D87" s="32">
        <v>35000</v>
      </c>
      <c r="E87" s="32">
        <v>0</v>
      </c>
      <c r="F87" s="33">
        <v>0</v>
      </c>
    </row>
    <row r="88" spans="1:6" ht="16.899999999999999" customHeight="1" thickBot="1" x14ac:dyDescent="0.25">
      <c r="A88" s="31" t="s">
        <v>187</v>
      </c>
      <c r="B88" s="15" t="s">
        <v>154</v>
      </c>
      <c r="C88" s="16" t="s">
        <v>155</v>
      </c>
      <c r="D88" s="32">
        <f t="shared" ref="D88:F88" si="2">D89</f>
        <v>72464.2</v>
      </c>
      <c r="E88" s="32">
        <f t="shared" si="2"/>
        <v>67048.800000000003</v>
      </c>
      <c r="F88" s="33">
        <f t="shared" si="2"/>
        <v>69730.8</v>
      </c>
    </row>
    <row r="89" spans="1:6" ht="30" customHeight="1" thickBot="1" x14ac:dyDescent="0.25">
      <c r="A89" s="31" t="s">
        <v>188</v>
      </c>
      <c r="B89" s="15" t="s">
        <v>216</v>
      </c>
      <c r="C89" s="16" t="s">
        <v>229</v>
      </c>
      <c r="D89" s="32">
        <v>72464.2</v>
      </c>
      <c r="E89" s="32">
        <v>67048.800000000003</v>
      </c>
      <c r="F89" s="33">
        <v>69730.8</v>
      </c>
    </row>
    <row r="90" spans="1:6" ht="26.25" customHeight="1" thickBot="1" x14ac:dyDescent="0.25">
      <c r="A90" s="31" t="s">
        <v>189</v>
      </c>
      <c r="B90" s="5" t="s">
        <v>73</v>
      </c>
      <c r="C90" s="14" t="s">
        <v>61</v>
      </c>
      <c r="D90" s="25">
        <f>D91+D93+D95+D97+D99+D101</f>
        <v>1224418.3</v>
      </c>
      <c r="E90" s="25">
        <f>E91+E93+E95+E97+E99+E101</f>
        <v>1297925</v>
      </c>
      <c r="F90" s="25">
        <f>F91+F93+F95+F97+F99+F101</f>
        <v>1375353.2</v>
      </c>
    </row>
    <row r="91" spans="1:6" ht="54" customHeight="1" thickBot="1" x14ac:dyDescent="0.25">
      <c r="A91" s="31" t="s">
        <v>190</v>
      </c>
      <c r="B91" s="15" t="s">
        <v>74</v>
      </c>
      <c r="C91" s="16" t="s">
        <v>68</v>
      </c>
      <c r="D91" s="32">
        <f>D92</f>
        <v>5756.8</v>
      </c>
      <c r="E91" s="32">
        <f>E92</f>
        <v>5987.1</v>
      </c>
      <c r="F91" s="32">
        <f>F92</f>
        <v>6226.6</v>
      </c>
    </row>
    <row r="92" spans="1:6" ht="41.25" customHeight="1" thickBot="1" x14ac:dyDescent="0.25">
      <c r="A92" s="31" t="s">
        <v>191</v>
      </c>
      <c r="B92" s="15" t="s">
        <v>218</v>
      </c>
      <c r="C92" s="16" t="s">
        <v>217</v>
      </c>
      <c r="D92" s="32">
        <v>5756.8</v>
      </c>
      <c r="E92" s="32">
        <v>5987.1</v>
      </c>
      <c r="F92" s="32">
        <v>6226.6</v>
      </c>
    </row>
    <row r="93" spans="1:6" ht="43.9" customHeight="1" thickBot="1" x14ac:dyDescent="0.25">
      <c r="A93" s="31" t="s">
        <v>192</v>
      </c>
      <c r="B93" s="15" t="s">
        <v>75</v>
      </c>
      <c r="C93" s="16" t="s">
        <v>62</v>
      </c>
      <c r="D93" s="34">
        <f>D94</f>
        <v>127513</v>
      </c>
      <c r="E93" s="34">
        <f>E94</f>
        <v>129335.3</v>
      </c>
      <c r="F93" s="34">
        <f>F94</f>
        <v>133201.5</v>
      </c>
    </row>
    <row r="94" spans="1:6" ht="41.45" customHeight="1" thickBot="1" x14ac:dyDescent="0.25">
      <c r="A94" s="31" t="s">
        <v>193</v>
      </c>
      <c r="B94" s="15" t="s">
        <v>219</v>
      </c>
      <c r="C94" s="16" t="s">
        <v>220</v>
      </c>
      <c r="D94" s="32">
        <v>127513</v>
      </c>
      <c r="E94" s="32">
        <v>129335.3</v>
      </c>
      <c r="F94" s="32">
        <v>133201.5</v>
      </c>
    </row>
    <row r="95" spans="1:6" ht="65.25" customHeight="1" thickBot="1" x14ac:dyDescent="0.25">
      <c r="A95" s="31" t="s">
        <v>194</v>
      </c>
      <c r="B95" s="15" t="s">
        <v>76</v>
      </c>
      <c r="C95" s="16" t="s">
        <v>69</v>
      </c>
      <c r="D95" s="32">
        <f>D96</f>
        <v>272.60000000000002</v>
      </c>
      <c r="E95" s="32">
        <f>E96</f>
        <v>6.3</v>
      </c>
      <c r="F95" s="32">
        <f>F96</f>
        <v>6.7</v>
      </c>
    </row>
    <row r="96" spans="1:6" ht="66" customHeight="1" thickBot="1" x14ac:dyDescent="0.25">
      <c r="A96" s="31" t="s">
        <v>195</v>
      </c>
      <c r="B96" s="15" t="s">
        <v>221</v>
      </c>
      <c r="C96" s="16" t="s">
        <v>222</v>
      </c>
      <c r="D96" s="32">
        <v>272.60000000000002</v>
      </c>
      <c r="E96" s="32">
        <v>6.3</v>
      </c>
      <c r="F96" s="32">
        <v>6.7</v>
      </c>
    </row>
    <row r="97" spans="1:6" ht="40.5" customHeight="1" thickBot="1" x14ac:dyDescent="0.25">
      <c r="A97" s="31" t="s">
        <v>196</v>
      </c>
      <c r="B97" s="15" t="s">
        <v>77</v>
      </c>
      <c r="C97" s="16" t="s">
        <v>63</v>
      </c>
      <c r="D97" s="34">
        <f>D98</f>
        <v>45963.199999999997</v>
      </c>
      <c r="E97" s="34">
        <f>E98</f>
        <v>45937.599999999999</v>
      </c>
      <c r="F97" s="35">
        <f>F98</f>
        <v>45929.9</v>
      </c>
    </row>
    <row r="98" spans="1:6" ht="39.75" customHeight="1" thickBot="1" x14ac:dyDescent="0.25">
      <c r="A98" s="31" t="s">
        <v>197</v>
      </c>
      <c r="B98" s="15" t="s">
        <v>223</v>
      </c>
      <c r="C98" s="16" t="s">
        <v>224</v>
      </c>
      <c r="D98" s="32">
        <v>45963.199999999997</v>
      </c>
      <c r="E98" s="32">
        <v>45937.599999999999</v>
      </c>
      <c r="F98" s="32">
        <v>45929.9</v>
      </c>
    </row>
    <row r="99" spans="1:6" ht="66.75" customHeight="1" thickBot="1" x14ac:dyDescent="0.25">
      <c r="A99" s="31" t="s">
        <v>198</v>
      </c>
      <c r="B99" s="15" t="s">
        <v>164</v>
      </c>
      <c r="C99" s="16" t="s">
        <v>165</v>
      </c>
      <c r="D99" s="32">
        <f>D100</f>
        <v>293.7</v>
      </c>
      <c r="E99" s="32">
        <f>E100</f>
        <v>328.7</v>
      </c>
      <c r="F99" s="32">
        <f>F100</f>
        <v>478.5</v>
      </c>
    </row>
    <row r="100" spans="1:6" ht="55.15" customHeight="1" thickBot="1" x14ac:dyDescent="0.25">
      <c r="A100" s="31" t="s">
        <v>199</v>
      </c>
      <c r="B100" s="15" t="s">
        <v>225</v>
      </c>
      <c r="C100" s="16" t="s">
        <v>226</v>
      </c>
      <c r="D100" s="32">
        <v>293.7</v>
      </c>
      <c r="E100" s="32">
        <v>328.7</v>
      </c>
      <c r="F100" s="32">
        <v>478.5</v>
      </c>
    </row>
    <row r="101" spans="1:6" ht="15.75" customHeight="1" thickBot="1" x14ac:dyDescent="0.25">
      <c r="A101" s="27" t="s">
        <v>200</v>
      </c>
      <c r="B101" s="15" t="s">
        <v>78</v>
      </c>
      <c r="C101" s="16" t="s">
        <v>64</v>
      </c>
      <c r="D101" s="32">
        <f>D102</f>
        <v>1044619</v>
      </c>
      <c r="E101" s="32">
        <f>E102</f>
        <v>1116330</v>
      </c>
      <c r="F101" s="32">
        <f>F102</f>
        <v>1189510</v>
      </c>
    </row>
    <row r="102" spans="1:6" ht="32.25" customHeight="1" thickBot="1" x14ac:dyDescent="0.25">
      <c r="A102" s="31" t="s">
        <v>265</v>
      </c>
      <c r="B102" s="15" t="s">
        <v>227</v>
      </c>
      <c r="C102" s="16" t="s">
        <v>228</v>
      </c>
      <c r="D102" s="32">
        <v>1044619</v>
      </c>
      <c r="E102" s="32">
        <v>1116330</v>
      </c>
      <c r="F102" s="32">
        <v>1189510</v>
      </c>
    </row>
    <row r="103" spans="1:6" ht="14.25" customHeight="1" thickBot="1" x14ac:dyDescent="0.25">
      <c r="A103" s="31" t="s">
        <v>266</v>
      </c>
      <c r="B103" s="5" t="s">
        <v>256</v>
      </c>
      <c r="C103" s="14" t="s">
        <v>257</v>
      </c>
      <c r="D103" s="25">
        <f>D104+D106+D108+D110</f>
        <v>72596.5</v>
      </c>
      <c r="E103" s="25">
        <f>E104+E106+E108+E110</f>
        <v>29412</v>
      </c>
      <c r="F103" s="25">
        <f>F110</f>
        <v>27909.200000000001</v>
      </c>
    </row>
    <row r="104" spans="1:6" ht="167.25" customHeight="1" thickBot="1" x14ac:dyDescent="0.25">
      <c r="A104" s="31" t="s">
        <v>267</v>
      </c>
      <c r="B104" s="15" t="s">
        <v>272</v>
      </c>
      <c r="C104" s="16" t="s">
        <v>290</v>
      </c>
      <c r="D104" s="32">
        <f>D105</f>
        <v>1079</v>
      </c>
      <c r="E104" s="32">
        <f>E105</f>
        <v>0</v>
      </c>
      <c r="F104" s="32">
        <f>F105</f>
        <v>0</v>
      </c>
    </row>
    <row r="105" spans="1:6" ht="171" customHeight="1" thickBot="1" x14ac:dyDescent="0.25">
      <c r="A105" s="31" t="s">
        <v>298</v>
      </c>
      <c r="B105" s="15" t="s">
        <v>273</v>
      </c>
      <c r="C105" s="16" t="s">
        <v>291</v>
      </c>
      <c r="D105" s="32">
        <v>1079</v>
      </c>
      <c r="E105" s="32">
        <v>0</v>
      </c>
      <c r="F105" s="32">
        <v>0</v>
      </c>
    </row>
    <row r="106" spans="1:6" ht="77.25" customHeight="1" thickBot="1" x14ac:dyDescent="0.25">
      <c r="A106" s="31" t="s">
        <v>299</v>
      </c>
      <c r="B106" s="15" t="s">
        <v>274</v>
      </c>
      <c r="C106" s="16" t="s">
        <v>292</v>
      </c>
      <c r="D106" s="32">
        <f>D107</f>
        <v>2616.9</v>
      </c>
      <c r="E106" s="32">
        <f>E107</f>
        <v>0</v>
      </c>
      <c r="F106" s="32">
        <f>F107</f>
        <v>0</v>
      </c>
    </row>
    <row r="107" spans="1:6" ht="93.75" customHeight="1" thickBot="1" x14ac:dyDescent="0.25">
      <c r="A107" s="31" t="s">
        <v>300</v>
      </c>
      <c r="B107" s="15" t="s">
        <v>275</v>
      </c>
      <c r="C107" s="16" t="s">
        <v>293</v>
      </c>
      <c r="D107" s="32">
        <v>2616.9</v>
      </c>
      <c r="E107" s="32">
        <v>0</v>
      </c>
      <c r="F107" s="32">
        <v>0</v>
      </c>
    </row>
    <row r="108" spans="1:6" ht="131.25" customHeight="1" thickBot="1" x14ac:dyDescent="0.25">
      <c r="A108" s="31" t="s">
        <v>301</v>
      </c>
      <c r="B108" s="15" t="s">
        <v>276</v>
      </c>
      <c r="C108" s="16" t="s">
        <v>294</v>
      </c>
      <c r="D108" s="32">
        <f>D109</f>
        <v>38630.400000000001</v>
      </c>
      <c r="E108" s="32">
        <f>E109</f>
        <v>0</v>
      </c>
      <c r="F108" s="32">
        <f>F109</f>
        <v>0</v>
      </c>
    </row>
    <row r="109" spans="1:6" ht="129" customHeight="1" thickBot="1" x14ac:dyDescent="0.25">
      <c r="A109" s="31" t="s">
        <v>302</v>
      </c>
      <c r="B109" s="15" t="s">
        <v>277</v>
      </c>
      <c r="C109" s="16" t="s">
        <v>295</v>
      </c>
      <c r="D109" s="32">
        <v>38630.400000000001</v>
      </c>
      <c r="E109" s="32">
        <v>0</v>
      </c>
      <c r="F109" s="32">
        <v>0</v>
      </c>
    </row>
    <row r="110" spans="1:6" ht="32.25" customHeight="1" thickBot="1" x14ac:dyDescent="0.25">
      <c r="A110" s="31" t="s">
        <v>303</v>
      </c>
      <c r="B110" s="15" t="s">
        <v>258</v>
      </c>
      <c r="C110" s="16" t="s">
        <v>260</v>
      </c>
      <c r="D110" s="32">
        <f t="shared" ref="D110:F110" si="3">D111</f>
        <v>30270.2</v>
      </c>
      <c r="E110" s="32">
        <f t="shared" si="3"/>
        <v>29412</v>
      </c>
      <c r="F110" s="32">
        <f t="shared" si="3"/>
        <v>27909.200000000001</v>
      </c>
    </row>
    <row r="111" spans="1:6" ht="42" customHeight="1" thickBot="1" x14ac:dyDescent="0.25">
      <c r="A111" s="31" t="s">
        <v>304</v>
      </c>
      <c r="B111" s="15" t="s">
        <v>259</v>
      </c>
      <c r="C111" s="16" t="s">
        <v>261</v>
      </c>
      <c r="D111" s="32">
        <v>30270.2</v>
      </c>
      <c r="E111" s="32">
        <v>29412</v>
      </c>
      <c r="F111" s="32">
        <v>27909.200000000001</v>
      </c>
    </row>
    <row r="112" spans="1:6" ht="42" customHeight="1" thickBot="1" x14ac:dyDescent="0.25">
      <c r="A112" s="31" t="s">
        <v>305</v>
      </c>
      <c r="B112" s="14" t="s">
        <v>311</v>
      </c>
      <c r="C112" s="14" t="s">
        <v>312</v>
      </c>
      <c r="D112" s="32">
        <f t="shared" ref="D112:F113" si="4">D113</f>
        <v>12295.5</v>
      </c>
      <c r="E112" s="32">
        <f t="shared" si="4"/>
        <v>0</v>
      </c>
      <c r="F112" s="32">
        <f t="shared" si="4"/>
        <v>0</v>
      </c>
    </row>
    <row r="113" spans="1:6" ht="42" customHeight="1" thickBot="1" x14ac:dyDescent="0.25">
      <c r="A113" s="31" t="s">
        <v>306</v>
      </c>
      <c r="B113" s="16" t="s">
        <v>313</v>
      </c>
      <c r="C113" s="16" t="s">
        <v>314</v>
      </c>
      <c r="D113" s="32">
        <f t="shared" si="4"/>
        <v>12295.5</v>
      </c>
      <c r="E113" s="32">
        <f t="shared" si="4"/>
        <v>0</v>
      </c>
      <c r="F113" s="32">
        <f t="shared" si="4"/>
        <v>0</v>
      </c>
    </row>
    <row r="114" spans="1:6" ht="42" customHeight="1" thickBot="1" x14ac:dyDescent="0.25">
      <c r="A114" s="31" t="s">
        <v>307</v>
      </c>
      <c r="B114" s="16" t="s">
        <v>315</v>
      </c>
      <c r="C114" s="16" t="s">
        <v>316</v>
      </c>
      <c r="D114" s="32">
        <v>12295.5</v>
      </c>
      <c r="E114" s="32">
        <v>0</v>
      </c>
      <c r="F114" s="32">
        <v>0</v>
      </c>
    </row>
    <row r="115" spans="1:6" ht="80.25" customHeight="1" thickBot="1" x14ac:dyDescent="0.25">
      <c r="A115" s="31" t="s">
        <v>308</v>
      </c>
      <c r="B115" s="14" t="s">
        <v>317</v>
      </c>
      <c r="C115" s="14" t="s">
        <v>318</v>
      </c>
      <c r="D115" s="25">
        <f t="shared" ref="D115:F116" si="5">D116</f>
        <v>338</v>
      </c>
      <c r="E115" s="25">
        <f t="shared" si="5"/>
        <v>0</v>
      </c>
      <c r="F115" s="25">
        <f t="shared" si="5"/>
        <v>0</v>
      </c>
    </row>
    <row r="116" spans="1:6" ht="28.5" customHeight="1" thickBot="1" x14ac:dyDescent="0.25">
      <c r="A116" s="31" t="s">
        <v>309</v>
      </c>
      <c r="B116" s="16" t="s">
        <v>319</v>
      </c>
      <c r="C116" s="16" t="s">
        <v>329</v>
      </c>
      <c r="D116" s="32">
        <f t="shared" si="5"/>
        <v>338</v>
      </c>
      <c r="E116" s="32">
        <f t="shared" si="5"/>
        <v>0</v>
      </c>
      <c r="F116" s="32">
        <f t="shared" si="5"/>
        <v>0</v>
      </c>
    </row>
    <row r="117" spans="1:6" ht="42" customHeight="1" thickBot="1" x14ac:dyDescent="0.25">
      <c r="A117" s="31" t="s">
        <v>322</v>
      </c>
      <c r="B117" s="16" t="s">
        <v>320</v>
      </c>
      <c r="C117" s="16" t="s">
        <v>330</v>
      </c>
      <c r="D117" s="32">
        <v>338</v>
      </c>
      <c r="E117" s="32">
        <v>0</v>
      </c>
      <c r="F117" s="32">
        <v>0</v>
      </c>
    </row>
    <row r="118" spans="1:6" ht="54.75" customHeight="1" thickBot="1" x14ac:dyDescent="0.25">
      <c r="A118" s="31" t="s">
        <v>323</v>
      </c>
      <c r="B118" s="8" t="s">
        <v>281</v>
      </c>
      <c r="C118" s="8" t="s">
        <v>321</v>
      </c>
      <c r="D118" s="25">
        <f>D119</f>
        <v>-4242.3</v>
      </c>
      <c r="E118" s="25">
        <f>E119</f>
        <v>0</v>
      </c>
      <c r="F118" s="25">
        <f>F119</f>
        <v>0</v>
      </c>
    </row>
    <row r="119" spans="1:6" ht="52.5" customHeight="1" thickBot="1" x14ac:dyDescent="0.25">
      <c r="A119" s="31" t="s">
        <v>324</v>
      </c>
      <c r="B119" s="10" t="s">
        <v>282</v>
      </c>
      <c r="C119" s="10" t="s">
        <v>283</v>
      </c>
      <c r="D119" s="32">
        <f>D120+D121+D122</f>
        <v>-4242.3</v>
      </c>
      <c r="E119" s="32">
        <f>E120+E121+E122</f>
        <v>0</v>
      </c>
      <c r="F119" s="32">
        <f>F120+F121+F122</f>
        <v>0</v>
      </c>
    </row>
    <row r="120" spans="1:6" ht="76.5" customHeight="1" thickBot="1" x14ac:dyDescent="0.25">
      <c r="A120" s="31" t="s">
        <v>325</v>
      </c>
      <c r="B120" s="10" t="s">
        <v>284</v>
      </c>
      <c r="C120" s="10" t="s">
        <v>285</v>
      </c>
      <c r="D120" s="32">
        <v>-303.2</v>
      </c>
      <c r="E120" s="32">
        <f>+E121+E122</f>
        <v>0</v>
      </c>
      <c r="F120" s="32">
        <v>0</v>
      </c>
    </row>
    <row r="121" spans="1:6" ht="39" customHeight="1" thickBot="1" x14ac:dyDescent="0.25">
      <c r="A121" s="31" t="s">
        <v>326</v>
      </c>
      <c r="B121" s="16" t="s">
        <v>286</v>
      </c>
      <c r="C121" s="10" t="s">
        <v>287</v>
      </c>
      <c r="D121" s="32">
        <v>-16.100000000000001</v>
      </c>
      <c r="E121" s="32">
        <v>0</v>
      </c>
      <c r="F121" s="32">
        <v>0</v>
      </c>
    </row>
    <row r="122" spans="1:6" ht="48" customHeight="1" thickBot="1" x14ac:dyDescent="0.25">
      <c r="A122" s="31" t="s">
        <v>327</v>
      </c>
      <c r="B122" s="16" t="s">
        <v>288</v>
      </c>
      <c r="C122" s="16" t="s">
        <v>289</v>
      </c>
      <c r="D122" s="32">
        <v>-3923</v>
      </c>
      <c r="E122" s="32">
        <v>0</v>
      </c>
      <c r="F122" s="32">
        <v>0</v>
      </c>
    </row>
    <row r="123" spans="1:6" ht="13.5" thickBot="1" x14ac:dyDescent="0.25">
      <c r="A123" s="27" t="s">
        <v>328</v>
      </c>
      <c r="B123" s="5"/>
      <c r="C123" s="14" t="s">
        <v>67</v>
      </c>
      <c r="D123" s="46">
        <f>D24+D74</f>
        <v>2957657.7</v>
      </c>
      <c r="E123" s="46">
        <f>E24+E74</f>
        <v>2729647.5999999996</v>
      </c>
      <c r="F123" s="46">
        <f>F24+F74</f>
        <v>2713712.1</v>
      </c>
    </row>
    <row r="124" spans="1:6" ht="12" customHeight="1" x14ac:dyDescent="0.2">
      <c r="A124" s="58"/>
      <c r="B124" s="58"/>
      <c r="C124" s="58"/>
      <c r="D124" s="58"/>
      <c r="E124" s="58"/>
      <c r="F124" s="59"/>
    </row>
    <row r="125" spans="1:6" s="1" customFormat="1" ht="16.899999999999999" customHeight="1" x14ac:dyDescent="0.2">
      <c r="A125" s="69" t="s">
        <v>156</v>
      </c>
      <c r="B125" s="69"/>
      <c r="C125" s="69"/>
      <c r="D125" s="69"/>
      <c r="E125" s="69"/>
      <c r="F125" s="73"/>
    </row>
    <row r="126" spans="1:6" s="26" customFormat="1" ht="41.25" customHeight="1" x14ac:dyDescent="0.2">
      <c r="A126" s="82" t="s">
        <v>157</v>
      </c>
      <c r="B126" s="82"/>
      <c r="C126" s="82"/>
      <c r="D126" s="36">
        <v>17600.7</v>
      </c>
      <c r="E126" s="36">
        <v>18304.8</v>
      </c>
      <c r="F126" s="36">
        <v>19036.8</v>
      </c>
    </row>
    <row r="127" spans="1:6" s="26" customFormat="1" ht="29.45" customHeight="1" x14ac:dyDescent="0.2">
      <c r="A127" s="69" t="s">
        <v>158</v>
      </c>
      <c r="B127" s="69"/>
      <c r="C127" s="69"/>
      <c r="D127" s="36">
        <v>46869</v>
      </c>
      <c r="E127" s="36">
        <v>48744</v>
      </c>
      <c r="F127" s="36">
        <v>50694</v>
      </c>
    </row>
    <row r="128" spans="1:6" s="38" customFormat="1" ht="29.45" customHeight="1" x14ac:dyDescent="0.2">
      <c r="A128" s="69" t="s">
        <v>171</v>
      </c>
      <c r="B128" s="70"/>
      <c r="C128" s="70"/>
      <c r="D128" s="36">
        <v>2054.1</v>
      </c>
      <c r="E128" s="36">
        <v>0</v>
      </c>
      <c r="F128" s="36">
        <v>0</v>
      </c>
    </row>
    <row r="129" spans="1:6" s="38" customFormat="1" ht="19.149999999999999" customHeight="1" x14ac:dyDescent="0.2">
      <c r="A129" s="69" t="s">
        <v>230</v>
      </c>
      <c r="B129" s="70"/>
      <c r="C129" s="70"/>
      <c r="D129" s="36">
        <v>228.5</v>
      </c>
      <c r="E129" s="36">
        <v>0</v>
      </c>
      <c r="F129" s="36">
        <v>0</v>
      </c>
    </row>
    <row r="130" spans="1:6" s="38" customFormat="1" ht="25.15" customHeight="1" x14ac:dyDescent="0.2">
      <c r="A130" s="69" t="s">
        <v>172</v>
      </c>
      <c r="B130" s="70"/>
      <c r="C130" s="70"/>
      <c r="D130" s="36">
        <v>96.4</v>
      </c>
      <c r="E130" s="36">
        <v>0</v>
      </c>
      <c r="F130" s="36">
        <v>0</v>
      </c>
    </row>
    <row r="131" spans="1:6" s="26" customFormat="1" ht="25.9" customHeight="1" x14ac:dyDescent="0.2">
      <c r="A131" s="69" t="s">
        <v>177</v>
      </c>
      <c r="B131" s="69"/>
      <c r="C131" s="69"/>
      <c r="D131" s="40" t="s">
        <v>253</v>
      </c>
      <c r="E131" s="41">
        <v>0</v>
      </c>
      <c r="F131" s="36">
        <v>0</v>
      </c>
    </row>
    <row r="132" spans="1:6" s="45" customFormat="1" ht="25.9" customHeight="1" x14ac:dyDescent="0.2">
      <c r="A132" s="82" t="s">
        <v>280</v>
      </c>
      <c r="B132" s="84"/>
      <c r="C132" s="84"/>
      <c r="D132" s="40" t="s">
        <v>270</v>
      </c>
      <c r="E132" s="41">
        <v>0</v>
      </c>
      <c r="F132" s="36">
        <v>0</v>
      </c>
    </row>
    <row r="133" spans="1:6" s="45" customFormat="1" ht="25.9" customHeight="1" x14ac:dyDescent="0.2">
      <c r="A133" s="82" t="s">
        <v>279</v>
      </c>
      <c r="B133" s="84"/>
      <c r="C133" s="84"/>
      <c r="D133" s="40" t="s">
        <v>271</v>
      </c>
      <c r="E133" s="41">
        <v>0</v>
      </c>
      <c r="F133" s="36">
        <v>0</v>
      </c>
    </row>
    <row r="134" spans="1:6" s="42" customFormat="1" ht="16.899999999999999" customHeight="1" x14ac:dyDescent="0.2">
      <c r="A134" s="82" t="s">
        <v>179</v>
      </c>
      <c r="B134" s="83"/>
      <c r="C134" s="83"/>
      <c r="D134" s="78" t="s">
        <v>254</v>
      </c>
      <c r="E134" s="78" t="s">
        <v>231</v>
      </c>
      <c r="F134" s="78" t="s">
        <v>231</v>
      </c>
    </row>
    <row r="135" spans="1:6" s="42" customFormat="1" ht="12.6" customHeight="1" x14ac:dyDescent="0.2">
      <c r="A135" s="83"/>
      <c r="B135" s="83"/>
      <c r="C135" s="83"/>
      <c r="D135" s="79"/>
      <c r="E135" s="79"/>
      <c r="F135" s="79"/>
    </row>
    <row r="136" spans="1:6" s="45" customFormat="1" ht="26.25" customHeight="1" x14ac:dyDescent="0.2">
      <c r="A136" s="86" t="s">
        <v>310</v>
      </c>
      <c r="B136" s="87"/>
      <c r="C136" s="87"/>
      <c r="D136" s="39">
        <v>114.2</v>
      </c>
      <c r="E136" s="39">
        <v>0</v>
      </c>
      <c r="F136" s="39">
        <v>0</v>
      </c>
    </row>
    <row r="137" spans="1:6" x14ac:dyDescent="0.2">
      <c r="A137" s="71" t="s">
        <v>65</v>
      </c>
      <c r="B137" s="72"/>
      <c r="C137" s="72"/>
      <c r="D137" s="72"/>
      <c r="E137" s="72"/>
      <c r="F137" s="72"/>
    </row>
    <row r="138" spans="1:6" ht="1.5" customHeight="1" x14ac:dyDescent="0.2">
      <c r="A138" s="72"/>
      <c r="B138" s="72"/>
      <c r="C138" s="72"/>
      <c r="D138" s="72"/>
      <c r="E138" s="72"/>
      <c r="F138" s="72"/>
    </row>
    <row r="139" spans="1:6" ht="39" customHeight="1" x14ac:dyDescent="0.2">
      <c r="A139" s="77" t="s">
        <v>71</v>
      </c>
      <c r="B139" s="77"/>
      <c r="C139" s="77"/>
      <c r="D139" s="36">
        <v>460696</v>
      </c>
      <c r="E139" s="36">
        <v>490655</v>
      </c>
      <c r="F139" s="36">
        <v>522301</v>
      </c>
    </row>
    <row r="140" spans="1:6" ht="12.75" customHeight="1" x14ac:dyDescent="0.2">
      <c r="A140" s="54" t="s">
        <v>159</v>
      </c>
      <c r="B140" s="54"/>
      <c r="C140" s="54"/>
      <c r="D140" s="37"/>
      <c r="E140" s="37"/>
      <c r="F140" s="37"/>
    </row>
    <row r="141" spans="1:6" ht="52.5" customHeight="1" x14ac:dyDescent="0.2">
      <c r="A141" s="54"/>
      <c r="B141" s="54"/>
      <c r="C141" s="54"/>
      <c r="D141" s="39">
        <v>583923</v>
      </c>
      <c r="E141" s="39">
        <v>625675</v>
      </c>
      <c r="F141" s="39">
        <v>667209</v>
      </c>
    </row>
    <row r="142" spans="1:6" ht="13.5" customHeight="1" x14ac:dyDescent="0.2">
      <c r="A142" s="71" t="s">
        <v>262</v>
      </c>
      <c r="B142" s="72"/>
      <c r="C142" s="72"/>
      <c r="D142" s="72"/>
      <c r="E142" s="72"/>
      <c r="F142" s="72"/>
    </row>
    <row r="143" spans="1:6" ht="52.5" hidden="1" customHeight="1" x14ac:dyDescent="0.2">
      <c r="A143" s="72"/>
      <c r="B143" s="72"/>
      <c r="C143" s="72"/>
      <c r="D143" s="72"/>
      <c r="E143" s="72"/>
      <c r="F143" s="72"/>
    </row>
    <row r="144" spans="1:6" ht="19.5" customHeight="1" x14ac:dyDescent="0.2">
      <c r="A144" s="86" t="s">
        <v>263</v>
      </c>
      <c r="B144" s="87"/>
      <c r="C144" s="87"/>
      <c r="D144" s="43"/>
      <c r="E144" s="43"/>
      <c r="F144" s="43"/>
    </row>
    <row r="145" spans="1:6" ht="23.25" customHeight="1" x14ac:dyDescent="0.2">
      <c r="A145" s="87"/>
      <c r="B145" s="87"/>
      <c r="C145" s="87"/>
      <c r="D145" s="44">
        <v>29898.3</v>
      </c>
      <c r="E145" s="44">
        <v>29112</v>
      </c>
      <c r="F145" s="44">
        <v>27909.200000000001</v>
      </c>
    </row>
    <row r="146" spans="1:6" ht="41.25" customHeight="1" x14ac:dyDescent="0.2">
      <c r="A146" s="87" t="s">
        <v>278</v>
      </c>
      <c r="B146" s="84"/>
      <c r="C146" s="84"/>
      <c r="D146" s="44">
        <v>83.4</v>
      </c>
      <c r="E146" s="44">
        <v>0</v>
      </c>
      <c r="F146" s="44">
        <v>0</v>
      </c>
    </row>
    <row r="147" spans="1:6" ht="69" customHeight="1" x14ac:dyDescent="0.2">
      <c r="A147" s="87" t="s">
        <v>264</v>
      </c>
      <c r="B147" s="84"/>
      <c r="C147" s="84"/>
      <c r="D147" s="44">
        <v>288.5</v>
      </c>
      <c r="E147" s="44">
        <v>300</v>
      </c>
      <c r="F147" s="44">
        <v>0</v>
      </c>
    </row>
    <row r="148" spans="1:6" ht="2.25" customHeight="1" x14ac:dyDescent="0.2"/>
    <row r="149" spans="1:6" ht="2.25" customHeight="1" x14ac:dyDescent="0.2"/>
    <row r="150" spans="1:6" ht="2.25" customHeight="1" x14ac:dyDescent="0.2"/>
    <row r="151" spans="1:6" ht="2.25" customHeight="1" x14ac:dyDescent="0.2"/>
    <row r="152" spans="1:6" ht="2.25" customHeight="1" x14ac:dyDescent="0.2"/>
    <row r="153" spans="1:6" ht="2.25" customHeight="1" x14ac:dyDescent="0.2"/>
    <row r="154" spans="1:6" ht="2.25" customHeight="1" x14ac:dyDescent="0.2"/>
    <row r="155" spans="1:6" ht="2.25" customHeight="1" x14ac:dyDescent="0.2"/>
    <row r="156" spans="1:6" ht="2.25" customHeight="1" x14ac:dyDescent="0.2"/>
    <row r="157" spans="1:6" ht="2.25" customHeight="1" x14ac:dyDescent="0.2"/>
    <row r="158" spans="1:6" ht="2.25" customHeight="1" x14ac:dyDescent="0.2"/>
    <row r="159" spans="1:6" ht="2.25" customHeight="1" x14ac:dyDescent="0.2"/>
    <row r="160" spans="1:6" ht="2.25" customHeight="1" x14ac:dyDescent="0.2"/>
    <row r="161" ht="2.25" customHeight="1" x14ac:dyDescent="0.2"/>
  </sheetData>
  <mergeCells count="41">
    <mergeCell ref="A136:C136"/>
    <mergeCell ref="A146:C146"/>
    <mergeCell ref="A142:F143"/>
    <mergeCell ref="A144:C145"/>
    <mergeCell ref="A147:C147"/>
    <mergeCell ref="C2:F2"/>
    <mergeCell ref="C3:F3"/>
    <mergeCell ref="C4:F4"/>
    <mergeCell ref="C13:F13"/>
    <mergeCell ref="C6:F6"/>
    <mergeCell ref="C5:F5"/>
    <mergeCell ref="C7:F7"/>
    <mergeCell ref="C11:F11"/>
    <mergeCell ref="C12:F12"/>
    <mergeCell ref="C14:F14"/>
    <mergeCell ref="C15:F15"/>
    <mergeCell ref="B19:F19"/>
    <mergeCell ref="A17:F17"/>
    <mergeCell ref="F134:F135"/>
    <mergeCell ref="A131:C131"/>
    <mergeCell ref="A126:C126"/>
    <mergeCell ref="A127:C127"/>
    <mergeCell ref="A134:C135"/>
    <mergeCell ref="A132:C132"/>
    <mergeCell ref="A133:C133"/>
    <mergeCell ref="G51:I51"/>
    <mergeCell ref="C16:F16"/>
    <mergeCell ref="A140:C141"/>
    <mergeCell ref="B20:B22"/>
    <mergeCell ref="A124:F124"/>
    <mergeCell ref="D20:F21"/>
    <mergeCell ref="C20:C22"/>
    <mergeCell ref="A128:C128"/>
    <mergeCell ref="A129:C129"/>
    <mergeCell ref="A130:C130"/>
    <mergeCell ref="A137:F138"/>
    <mergeCell ref="A125:F125"/>
    <mergeCell ref="A20:A22"/>
    <mergeCell ref="A139:C139"/>
    <mergeCell ref="D134:D135"/>
    <mergeCell ref="E134:E135"/>
  </mergeCells>
  <phoneticPr fontId="0" type="noConversion"/>
  <pageMargins left="0.78740157480314965" right="0.78740157480314965" top="0.98425196850393704" bottom="0.59055118110236227" header="0.39370078740157483" footer="0.39370078740157483"/>
  <pageSetup paperSize="9" firstPageNumber="5" orientation="landscape" useFirstPageNumber="1" r:id="rId1"/>
  <headerFooter alignWithMargins="0">
    <oddHeader>&amp;C&amp;"Times New Roman,обычный"&amp;14&amp;P</oddHeader>
  </headerFooter>
  <rowBreaks count="3" manualBreakCount="3">
    <brk id="48" max="5" man="1"/>
    <brk id="55" max="5" man="1"/>
    <brk id="62"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Image&amp;Matros ®</cp:lastModifiedBy>
  <cp:lastPrinted>2026-03-31T05:53:55Z</cp:lastPrinted>
  <dcterms:created xsi:type="dcterms:W3CDTF">1996-10-08T23:32:33Z</dcterms:created>
  <dcterms:modified xsi:type="dcterms:W3CDTF">2026-03-31T05:55:21Z</dcterms:modified>
</cp:coreProperties>
</file>