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Реш № 282 Изм в бюджет ВСМО\"/>
    </mc:Choice>
  </mc:AlternateContent>
  <bookViews>
    <workbookView xWindow="0" yWindow="0" windowWidth="15480" windowHeight="7155"/>
  </bookViews>
  <sheets>
    <sheet name="Лист3" sheetId="3" r:id="rId1"/>
  </sheets>
  <definedNames>
    <definedName name="_xlnm.Print_Titles" localSheetId="0">Лист3!$16:$16</definedName>
    <definedName name="_xlnm.Print_Area" localSheetId="0">Лист3!$A$1:$F$145</definedName>
  </definedNames>
  <calcPr calcId="152511"/>
</workbook>
</file>

<file path=xl/calcChain.xml><?xml version="1.0" encoding="utf-8"?>
<calcChain xmlns="http://schemas.openxmlformats.org/spreadsheetml/2006/main">
  <c r="F79" i="3" l="1"/>
  <c r="E79" i="3"/>
  <c r="D79" i="3"/>
  <c r="F18" i="3" l="1"/>
  <c r="D69" i="3" l="1"/>
  <c r="F104" i="3" l="1"/>
  <c r="E104" i="3"/>
  <c r="D104" i="3"/>
  <c r="F82" i="3" l="1"/>
  <c r="E82" i="3"/>
  <c r="D82" i="3"/>
  <c r="F113" i="3" l="1"/>
  <c r="F112" i="3" s="1"/>
  <c r="E113" i="3"/>
  <c r="E112" i="3" s="1"/>
  <c r="D113" i="3"/>
  <c r="D112" i="3" s="1"/>
  <c r="F110" i="3"/>
  <c r="F108" i="3"/>
  <c r="E108" i="3"/>
  <c r="D108" i="3"/>
  <c r="F106" i="3"/>
  <c r="F103" i="3" s="1"/>
  <c r="E106" i="3"/>
  <c r="D106" i="3"/>
  <c r="F86" i="3"/>
  <c r="E86" i="3"/>
  <c r="D86" i="3"/>
  <c r="F84" i="3"/>
  <c r="E84" i="3"/>
  <c r="D84" i="3"/>
  <c r="E110" i="3" l="1"/>
  <c r="E103" i="3" s="1"/>
  <c r="D110" i="3"/>
  <c r="D103" i="3" s="1"/>
  <c r="F88" i="3"/>
  <c r="F81" i="3" s="1"/>
  <c r="E88" i="3"/>
  <c r="E81" i="3" s="1"/>
  <c r="F75" i="3" l="1"/>
  <c r="E75" i="3"/>
  <c r="D75" i="3"/>
  <c r="F77" i="3"/>
  <c r="E77" i="3"/>
  <c r="D77" i="3"/>
  <c r="F91" i="3"/>
  <c r="E91" i="3"/>
  <c r="D91" i="3"/>
  <c r="F99" i="3"/>
  <c r="E99" i="3"/>
  <c r="D99" i="3"/>
  <c r="F97" i="3"/>
  <c r="E97" i="3"/>
  <c r="D97" i="3"/>
  <c r="F93" i="3"/>
  <c r="E93" i="3"/>
  <c r="D93" i="3"/>
  <c r="F95" i="3"/>
  <c r="E95" i="3"/>
  <c r="D95" i="3"/>
  <c r="F101" i="3"/>
  <c r="E101" i="3"/>
  <c r="D101" i="3"/>
  <c r="D88" i="3"/>
  <c r="D81" i="3" s="1"/>
  <c r="E74" i="3" l="1"/>
  <c r="D74" i="3"/>
  <c r="F74" i="3"/>
  <c r="E90" i="3"/>
  <c r="D90" i="3"/>
  <c r="F90" i="3"/>
  <c r="F55" i="3"/>
  <c r="E55" i="3"/>
  <c r="D55" i="3"/>
  <c r="F69" i="3"/>
  <c r="E69" i="3"/>
  <c r="F53" i="3"/>
  <c r="E53" i="3"/>
  <c r="D53" i="3"/>
  <c r="F51" i="3"/>
  <c r="E51" i="3"/>
  <c r="D51" i="3"/>
  <c r="F48" i="3"/>
  <c r="E48" i="3"/>
  <c r="D48" i="3"/>
  <c r="F44" i="3"/>
  <c r="E44" i="3"/>
  <c r="D44" i="3"/>
  <c r="F42" i="3"/>
  <c r="E42" i="3"/>
  <c r="D42" i="3"/>
  <c r="F27" i="3"/>
  <c r="F25" i="3" s="1"/>
  <c r="E27" i="3"/>
  <c r="E25" i="3" s="1"/>
  <c r="D27" i="3"/>
  <c r="D25" i="3" s="1"/>
  <c r="F22" i="3"/>
  <c r="E22" i="3"/>
  <c r="D22" i="3"/>
  <c r="F34" i="3"/>
  <c r="E34" i="3"/>
  <c r="D34" i="3"/>
  <c r="F39" i="3"/>
  <c r="E39" i="3"/>
  <c r="D39" i="3"/>
  <c r="F37" i="3"/>
  <c r="E37" i="3"/>
  <c r="D37" i="3"/>
  <c r="F31" i="3"/>
  <c r="F30" i="3" s="1"/>
  <c r="E31" i="3"/>
  <c r="E30" i="3" s="1"/>
  <c r="D31" i="3"/>
  <c r="D30" i="3" s="1"/>
  <c r="F20" i="3"/>
  <c r="E20" i="3"/>
  <c r="D20" i="3"/>
  <c r="E18" i="3"/>
  <c r="D18" i="3"/>
  <c r="E73" i="3" l="1"/>
  <c r="E72" i="3" s="1"/>
  <c r="D73" i="3"/>
  <c r="D72" i="3" s="1"/>
  <c r="F73" i="3"/>
  <c r="F72" i="3" s="1"/>
  <c r="D47" i="3"/>
  <c r="F47" i="3"/>
  <c r="D33" i="3"/>
  <c r="F33" i="3"/>
  <c r="F17" i="3" s="1"/>
  <c r="F115" i="3" s="1"/>
  <c r="E33" i="3"/>
  <c r="E47" i="3"/>
  <c r="D17" i="3" l="1"/>
  <c r="D115" i="3" s="1"/>
  <c r="E17" i="3"/>
  <c r="E115" i="3" s="1"/>
</calcChain>
</file>

<file path=xl/sharedStrings.xml><?xml version="1.0" encoding="utf-8"?>
<sst xmlns="http://schemas.openxmlformats.org/spreadsheetml/2006/main" count="332" uniqueCount="331">
  <si>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</si>
  <si>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</si>
  <si>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</si>
  <si>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</si>
  <si>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</si>
  <si>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</si>
  <si>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</si>
  <si>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</si>
  <si>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</si>
  <si>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</si>
  <si>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</si>
  <si>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</si>
  <si>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ПЛАТЕЖИ ПРИ ПОЛЬЗОВАНИИ ПРИРОДНЫМИ РЕСУРСАМИ</t>
  </si>
  <si>
    <t>000 1 12 01000 01 0000 120</t>
  </si>
  <si>
    <t>Плата за негативное воздействие на окружающую среду</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</si>
  <si>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</si>
  <si>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</si>
  <si>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</si>
  <si>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</si>
  <si>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</si>
  <si>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</si>
  <si>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</si>
  <si>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</si>
  <si>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</si>
  <si>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</si>
  <si>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</si>
  <si>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</si>
  <si>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</si>
  <si>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</si>
  <si>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</si>
  <si>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</si>
  <si>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</si>
  <si>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</si>
  <si>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</si>
  <si>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000 1 12 00000 00 0000 000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</si>
  <si>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</si>
  <si>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</si>
  <si>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</si>
  <si>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</si>
  <si>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</si>
  <si>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</si>
  <si>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</si>
  <si>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</si>
  <si>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</si>
  <si>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</si>
  <si>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</si>
  <si>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</si>
  <si>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</si>
  <si>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</si>
  <si>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</si>
  <si>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</si>
  <si>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</si>
  <si>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</si>
  <si>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</si>
  <si>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</si>
  <si>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</si>
  <si>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</si>
  <si>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</si>
  <si>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</si>
  <si>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</si>
  <si>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</si>
  <si>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</si>
  <si>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</si>
  <si>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</si>
  <si>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</si>
  <si>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</si>
  <si>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</si>
  <si>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</si>
  <si>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</si>
  <si>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</si>
  <si>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</si>
  <si>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</si>
  <si>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</si>
  <si>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</si>
  <si>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</si>
  <si>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</si>
  <si>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</si>
  <si>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</si>
  <si>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</si>
  <si>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</si>
  <si>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</si>
  <si>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</si>
  <si>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</si>
  <si>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</si>
  <si>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</si>
  <si>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</si>
  <si>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</si>
  <si>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</si>
  <si>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</si>
  <si>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</si>
  <si>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</si>
  <si>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</si>
  <si>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</si>
  <si>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</si>
  <si>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</si>
  <si>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</si>
  <si>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</si>
  <si>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</si>
  <si>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</si>
  <si>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</si>
  <si>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</si>
  <si>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</si>
  <si>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</si>
  <si>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</si>
  <si>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</si>
  <si>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</si>
  <si>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</si>
  <si>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</si>
  <si>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</si>
  <si>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</si>
  <si>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</si>
  <si>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</si>
  <si>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</si>
  <si>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</si>
  <si>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</si>
  <si>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</si>
  <si>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</si>
  <si>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</si>
  <si>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</si>
  <si>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</si>
  <si>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</si>
  <si>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</si>
  <si>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</si>
  <si>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</si>
  <si>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</si>
  <si>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</si>
  <si>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</si>
  <si>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</si>
  <si>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</si>
  <si>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</si>
  <si>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</si>
  <si>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</si>
  <si>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</si>
  <si>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</si>
  <si>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</si>
  <si>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</si>
  <si>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</si>
  <si>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</si>
  <si>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</si>
  <si>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</si>
  <si>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</si>
  <si>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</si>
  <si>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</si>
  <si>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</si>
  <si>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</si>
  <si>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</si>
  <si>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</si>
  <si>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</si>
  <si>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</si>
  <si>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</si>
  <si>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</si>
  <si>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</si>
  <si>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</si>
  <si>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</si>
  <si>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</si>
  <si>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</si>
  <si>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</si>
  <si>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</si>
  <si>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</si>
  <si>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</si>
  <si>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</si>
  <si>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</si>
  <si>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</si>
  <si>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</si>
  <si>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</si>
  <si>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</si>
  <si>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</si>
  <si>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</si>
  <si>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000 2 02 15001 00 0000 150</t>
  </si>
  <si>
    <t>Дотации на выравнивание бюджетной обеспеченности</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</si>
  <si>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</si>
  <si>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</si>
  <si>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</si>
  <si>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</si>
  <si>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</si>
  <si>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</si>
  <si>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</si>
  <si>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 субсидии на создание безопасных условий пребывания в муниципальных организациях отдыха детей и их оздоровления</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</si>
  <si>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</si>
  <si>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организацию военно-патриотического воспитания и допризывной подготовки молодых граждан</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</si>
  <si>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</si>
  <si>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на 2025 год</t>
  </si>
  <si>
    <t>000 1 16 01070  01 0000 140</t>
  </si>
  <si>
    <t>000 1 16 01140  01 0000 140</t>
  </si>
  <si>
    <t>000 1 16 10100 00 0000 140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</si>
  <si>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</si>
  <si>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</si>
  <si>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Денежные взыскания, налагаемые в возмещение ущерба, причиненного в результате незаконного или нецелевого использования бюджетных средств</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</si>
  <si>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</si>
  <si>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</si>
  <si>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</si>
  <si>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</si>
  <si>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</si>
  <si>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</si>
  <si>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</si>
  <si>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</si>
  <si>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</si>
  <si>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</si>
  <si>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</si>
  <si>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</si>
  <si>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</si>
  <si>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</si>
  <si>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</si>
  <si>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</si>
  <si>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</si>
  <si>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</si>
  <si>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</si>
  <si>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</si>
  <si>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</si>
  <si>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</si>
  <si>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</si>
  <si>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</si>
  <si>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</si>
  <si>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</si>
  <si>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</si>
  <si>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</si>
  <si>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79.</t>
  </si>
  <si>
    <t>000 2 02 40000 00 0000 150</t>
  </si>
  <si>
    <t>Иные межбюджетные трансферты</t>
  </si>
  <si>
    <t>000 2 02 49999 00 0000 150</t>
  </si>
  <si>
    <t>Прочие межбюджетные трансферты, передаваемые бюджетам</t>
  </si>
  <si>
    <t>&lt;3*&gt;</t>
  </si>
  <si>
    <t>80.</t>
  </si>
  <si>
    <t>81.</t>
  </si>
  <si>
    <t xml:space="preserve"> Свод доходов  бюджета Верхнесалдинского муниципального округа Свердловской области                                                                                                   на 2025 год  и плановый период 2026-2027 годов</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</si>
  <si>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</si>
  <si>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</si>
  <si>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</si>
  <si>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</si>
  <si>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</si>
  <si>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</si>
  <si>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</si>
  <si>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</si>
  <si>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</si>
  <si>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</si>
  <si>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</si>
  <si>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</si>
  <si>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</si>
  <si>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</si>
  <si>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</si>
  <si>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</si>
  <si>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000 2 02 15002 14 0000 150</t>
  </si>
  <si>
    <t>000 2 02 15001 14 0000 150</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</si>
  <si>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</si>
  <si>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</si>
  <si>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</si>
  <si>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</si>
  <si>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</si>
  <si>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</si>
  <si>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</si>
  <si>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</si>
  <si>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</si>
  <si>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</si>
  <si>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</si>
  <si>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</si>
  <si>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</si>
  <si>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</si>
  <si>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</si>
  <si>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</si>
  <si>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000 2 02 49999 14 0000 150</t>
  </si>
  <si>
    <t>Прочие межбюджетные трансферты, передаваемые бюджетам муниципальных округов &lt;3*&gt;</t>
  </si>
  <si>
    <t>1186,3</t>
  </si>
  <si>
    <t xml:space="preserve"> - субсидии на организацию и проведение мероприятий в сфере молодежной политики</t>
  </si>
  <si>
    <t>74,8</t>
  </si>
  <si>
    <t>0,0</t>
  </si>
  <si>
    <t xml:space="preserve"> -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лиц,потерявших в период обучения обоих родителей или единственного родителя, обучающихся в муниципальных образовательных организациях</t>
  </si>
  <si>
    <t>63.</t>
  </si>
  <si>
    <t>64.</t>
  </si>
  <si>
    <t>000 1 14 02040 14 0000 440</t>
  </si>
  <si>
    <t>Субсидии бюджетам муниципальных округов на поддержку отрасли культуры</t>
  </si>
  <si>
    <t>000 2 02 25519 14 0000 150</t>
  </si>
  <si>
    <t>Субсидии бюджетам на поддержку отрасли культуры</t>
  </si>
  <si>
    <t>000 2 02 25519 00 0000 150</t>
  </si>
  <si>
    <t>Субсидии бюджетам муниципальных округов на реализацию программ формирования современной городской среды</t>
  </si>
  <si>
    <t>000 2 02 25555 14 0000 150</t>
  </si>
  <si>
    <t>000 2 02 25555 00 0000 150</t>
  </si>
  <si>
    <t>Субсидии бюджетам на реализацию программ формирования современной городской среды</t>
  </si>
  <si>
    <t>000 2 02 45179 14 0000 150</t>
  </si>
  <si>
    <t>000 2 02 45179 00 0000 150</t>
  </si>
  <si>
    <t>000 2 02 45050 14 0000 150</t>
  </si>
  <si>
    <t>000 2 02 45050 00 0000 150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</si>
  <si>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</si>
  <si>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</si>
  <si>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</si>
  <si>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</si>
  <si>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</si>
  <si>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</si>
  <si>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</si>
  <si>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</si>
  <si>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000 2 19 60010 14 0000 150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</si>
  <si>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округов
</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</si>
  <si>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</si>
  <si>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</si>
  <si>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000 2 19 00000 00 0000 000</t>
  </si>
  <si>
    <t xml:space="preserve">Возврат остатков субсидий, субвенций и иных межбюджетных трансфертов, имеющих целевое назначение, прошлых лет </t>
  </si>
  <si>
    <t>82.</t>
  </si>
  <si>
    <t>83.</t>
  </si>
  <si>
    <t>84.</t>
  </si>
  <si>
    <t>85.</t>
  </si>
  <si>
    <t>86.</t>
  </si>
  <si>
    <t>87.</t>
  </si>
  <si>
    <t>88.</t>
  </si>
  <si>
    <t>89.</t>
  </si>
  <si>
    <t>90.</t>
  </si>
  <si>
    <t>91.</t>
  </si>
  <si>
    <t>92.</t>
  </si>
  <si>
    <t>93.</t>
  </si>
  <si>
    <t>94.</t>
  </si>
  <si>
    <t xml:space="preserve"> -межбюджетные трансферты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</si>
  <si>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 межбюджетные трансферты, согласно Распоряжения Правительства Свердловской области от 03.02.2025 № 30-РП "О выделении средств из резервного фонда Правительства Свердловской области</t>
  </si>
  <si>
    <t>000 2 02 25497 00 0000 150</t>
  </si>
  <si>
    <t>000 2 02 25497 14 0000 150</t>
  </si>
  <si>
    <t>Субсидии бюджетам муниципальных округов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</si>
  <si>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</si>
  <si>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95.</t>
  </si>
  <si>
    <t>96.</t>
  </si>
  <si>
    <t xml:space="preserve"> - субсидии на предоставление региональных социальных выплат молодым семьям на улучшение жилищных условий</t>
  </si>
  <si>
    <t xml:space="preserve"> -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</si>
  <si>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000 1 17 15000 00 0000 150</t>
  </si>
  <si>
    <t>Инициативные платежи</t>
  </si>
  <si>
    <t>97.</t>
  </si>
  <si>
    <t xml:space="preserve"> - субсидии на внедрение механизмов инициативного бюджетирования на территории Свердловской области</t>
  </si>
  <si>
    <t xml:space="preserve"> - субсидии на реализацию мероприятий по обновлению подвижного состава общественного транспорта общего пользования</t>
  </si>
  <si>
    <t>000 2 02 16549 00 0000 150</t>
  </si>
  <si>
    <t>000 2 02 16549 14 0000 150</t>
  </si>
  <si>
    <t>Дотации (гранты) бюджетам муниципальных округов за достижение показателей деятельности органов местного самоуправления</t>
  </si>
  <si>
    <t>Дотации (гранты) бюджетам за достижение показателей деятельности органов местного самоуправления</t>
  </si>
  <si>
    <t xml:space="preserve"> -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</si>
  <si>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98.</t>
  </si>
  <si>
    <t>99.</t>
  </si>
  <si>
    <t xml:space="preserve"> -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</si>
</sst>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
  </numFmts>
  <fonts count="11"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
      <b/>
      <sz val="14"/>
      <name val="Times New Roman"/>
      <family val="1"/>
      <charset val="204"/>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left"/>
    </xf>
    <xf numFmtId="0" fontId="4" fillId="0" borderId="0" xfId="0" applyFont="1"/>
    <xf numFmtId="0" fontId="3" fillId="0" borderId="1" xfId="0" applyFont="1" applyBorder="1" applyAlignment="1">
      <alignment horizontal="center" vertical="justify"/>
    </xf>
    <xf numFmtId="0" fontId="6" fillId="0" borderId="0" xfId="0" applyFont="1" applyAlignment="1">
      <alignment horizontal="left"/>
    </xf>
    <xf numFmtId="49" fontId="3" fillId="0" borderId="5"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0" fontId="3" fillId="0" borderId="6" xfId="0"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0" fontId="2" fillId="0" borderId="6" xfId="0" applyFont="1" applyFill="1" applyBorder="1" applyAlignment="1">
      <alignment horizontal="justify" vertical="top" wrapText="1"/>
    </xf>
    <xf numFmtId="49" fontId="3" fillId="0" borderId="3"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4" xfId="0" applyNumberFormat="1"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2"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8" fillId="0" borderId="0" xfId="0" applyFont="1" applyAlignment="1">
      <alignment horizontal="left" indent="11"/>
    </xf>
    <xf numFmtId="0" fontId="9" fillId="0" borderId="0" xfId="0" applyFont="1" applyAlignment="1">
      <alignment horizontal="center" vertical="center" wrapText="1"/>
    </xf>
    <xf numFmtId="0" fontId="0" fillId="0" borderId="8" xfId="0" applyBorder="1"/>
    <xf numFmtId="49" fontId="2" fillId="0" borderId="4" xfId="0" applyNumberFormat="1" applyFont="1" applyFill="1" applyBorder="1" applyAlignment="1">
      <alignment horizontal="justify" vertical="top"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Font="1" applyFill="1" applyBorder="1" applyAlignment="1">
      <alignment horizontal="center" vertical="top"/>
    </xf>
    <xf numFmtId="164" fontId="2"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center" vertical="top"/>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0" fontId="7" fillId="0" borderId="0" xfId="0" applyFont="1" applyFill="1" applyAlignment="1">
      <alignment wrapText="1"/>
    </xf>
    <xf numFmtId="0" fontId="0" fillId="0" borderId="0" xfId="0" applyAlignment="1">
      <alignment horizontal="left"/>
    </xf>
    <xf numFmtId="164"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164" fontId="2" fillId="0" borderId="0" xfId="0" applyNumberFormat="1" applyFont="1" applyFill="1" applyAlignment="1">
      <alignment horizontal="centerContinuous" vertical="center"/>
    </xf>
    <xf numFmtId="0" fontId="0" fillId="0" borderId="0" xfId="0" applyAlignment="1">
      <alignment horizontal="left"/>
    </xf>
    <xf numFmtId="0" fontId="2" fillId="0" borderId="0" xfId="0" applyFont="1" applyAlignment="1">
      <alignment horizontal="center" vertical="center"/>
    </xf>
    <xf numFmtId="0" fontId="2" fillId="0" borderId="0" xfId="0" applyFont="1"/>
    <xf numFmtId="164" fontId="2" fillId="0" borderId="0" xfId="0" applyNumberFormat="1" applyFont="1" applyAlignment="1">
      <alignment horizontal="center" vertical="center"/>
    </xf>
    <xf numFmtId="0" fontId="2" fillId="0" borderId="0" xfId="0" applyFont="1" applyFill="1" applyAlignment="1">
      <alignment wrapText="1"/>
    </xf>
    <xf numFmtId="0" fontId="0" fillId="0" borderId="0" xfId="0" applyAlignment="1">
      <alignment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66" fontId="3" fillId="0" borderId="6" xfId="0" applyNumberFormat="1" applyFont="1" applyFill="1" applyBorder="1" applyAlignment="1">
      <alignment horizontal="center" vertical="center" wrapText="1"/>
    </xf>
    <xf numFmtId="0" fontId="2" fillId="0" borderId="0" xfId="0" applyFont="1" applyFill="1" applyAlignment="1">
      <alignment wrapText="1"/>
    </xf>
    <xf numFmtId="0" fontId="0" fillId="0" borderId="0" xfId="0" applyAlignment="1">
      <alignment wrapText="1"/>
    </xf>
    <xf numFmtId="0" fontId="2" fillId="0" borderId="0" xfId="0" applyFont="1" applyAlignment="1">
      <alignment wrapText="1"/>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165" fontId="2" fillId="0" borderId="0" xfId="0" applyNumberFormat="1" applyFont="1" applyFill="1" applyAlignment="1">
      <alignment horizontal="left" vertical="justify"/>
    </xf>
    <xf numFmtId="0" fontId="0" fillId="0" borderId="0" xfId="0" applyFill="1" applyAlignment="1">
      <alignment horizontal="left" vertical="justify"/>
    </xf>
    <xf numFmtId="165" fontId="2" fillId="0" borderId="0" xfId="0" applyNumberFormat="1" applyFont="1" applyFill="1" applyAlignment="1">
      <alignment horizontal="justify" vertical="justify"/>
    </xf>
    <xf numFmtId="0" fontId="0" fillId="0" borderId="0" xfId="0" applyFill="1" applyAlignment="1"/>
    <xf numFmtId="49" fontId="2" fillId="0" borderId="0" xfId="0" applyNumberFormat="1"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justify" wrapText="1"/>
    </xf>
    <xf numFmtId="165" fontId="2" fillId="0" borderId="0" xfId="0" applyNumberFormat="1" applyFont="1" applyFill="1" applyAlignment="1">
      <alignment horizontal="left" vertical="justify" wrapText="1"/>
    </xf>
    <xf numFmtId="0" fontId="0" fillId="0" borderId="0" xfId="0" applyAlignment="1">
      <alignment horizontal="left" vertical="justify" wrapText="1"/>
    </xf>
    <xf numFmtId="1" fontId="3" fillId="0" borderId="13"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0" xfId="0" applyFill="1" applyAlignment="1">
      <alignment horizontal="left"/>
    </xf>
    <xf numFmtId="0" fontId="0" fillId="0" borderId="0" xfId="0" applyAlignment="1"/>
    <xf numFmtId="0" fontId="8" fillId="0" borderId="0" xfId="0" applyFont="1" applyAlignment="1">
      <alignment horizontal="right" indent="11"/>
    </xf>
    <xf numFmtId="0" fontId="2" fillId="0" borderId="0" xfId="0" applyNumberFormat="1" applyFont="1" applyFill="1" applyAlignment="1">
      <alignment horizontal="left" vertical="justify"/>
    </xf>
    <xf numFmtId="1" fontId="0" fillId="0" borderId="10" xfId="0" applyNumberFormat="1" applyBorder="1" applyAlignment="1">
      <alignment horizontal="right"/>
    </xf>
    <xf numFmtId="0" fontId="10"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2714625</xdr:colOff>
      <xdr:row>0</xdr:row>
      <xdr:rowOff>0</xdr:rowOff>
    </xdr:from>
    <xdr:ext cx="3600450" cy="1581150"/>
    <xdr:sp macro="" textlink="">
      <xdr:nvSpPr>
        <xdr:cNvPr id="2" name="TextBox 1"/>
        <xdr:cNvSpPr txBox="1"/>
      </xdr:nvSpPr>
      <xdr:spPr>
        <a:xfrm>
          <a:off x="4876800" y="0"/>
          <a:ext cx="3600450" cy="158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1</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 решения Думы от 25.11.2025 № 282)</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tabSelected="1" view="pageBreakPreview" zoomScaleNormal="100" zoomScaleSheetLayoutView="100" workbookViewId="0">
      <selection activeCell="D130" sqref="D130"/>
    </sheetView>
  </sheetViews>
  <sheetFormatPr defaultRowHeight="12.75" x14ac:dyDescent="0.2"/>
  <cols>
    <col min="1" max="1" width="7" customWidth="1"/>
    <col min="2" max="2" width="25.42578125" customWidth="1"/>
    <col min="3" max="3" width="41" customWidth="1"/>
    <col min="4" max="5" width="17.85546875" customWidth="1"/>
    <col min="6" max="6" width="20.140625" customWidth="1"/>
  </cols>
  <sheetData>
    <row r="1" spans="1:6" ht="12" customHeight="1" x14ac:dyDescent="0.25">
      <c r="C1" s="4"/>
      <c r="D1" s="4"/>
      <c r="E1" s="4"/>
      <c r="F1" s="4"/>
    </row>
    <row r="2" spans="1:6" ht="13.5" customHeight="1" x14ac:dyDescent="0.25">
      <c r="C2" s="83"/>
      <c r="D2" s="83"/>
      <c r="E2" s="83"/>
      <c r="F2" s="83"/>
    </row>
    <row r="3" spans="1:6" ht="14.25" customHeight="1" x14ac:dyDescent="0.25">
      <c r="C3" s="83"/>
      <c r="D3" s="83"/>
      <c r="E3" s="83"/>
      <c r="F3" s="83"/>
    </row>
    <row r="4" spans="1:6" ht="15" customHeight="1" x14ac:dyDescent="0.25">
      <c r="C4" s="83"/>
      <c r="D4" s="83"/>
      <c r="E4" s="83"/>
      <c r="F4" s="83"/>
    </row>
    <row r="5" spans="1:6" ht="13.5" customHeight="1" x14ac:dyDescent="0.25">
      <c r="C5" s="83"/>
      <c r="D5" s="83"/>
      <c r="E5" s="83"/>
      <c r="F5" s="83"/>
    </row>
    <row r="6" spans="1:6" ht="15" customHeight="1" x14ac:dyDescent="0.25">
      <c r="C6" s="83"/>
      <c r="D6" s="83"/>
      <c r="E6" s="83"/>
      <c r="F6" s="83"/>
    </row>
    <row r="7" spans="1:6" ht="23.25" customHeight="1" x14ac:dyDescent="0.25">
      <c r="C7" s="83"/>
      <c r="D7" s="83"/>
      <c r="E7" s="83"/>
      <c r="F7" s="83"/>
    </row>
    <row r="8" spans="1:6" ht="13.5" customHeight="1" x14ac:dyDescent="0.25">
      <c r="C8" s="19"/>
      <c r="D8" s="19"/>
      <c r="E8" s="19"/>
      <c r="F8" s="19"/>
    </row>
    <row r="9" spans="1:6" ht="13.5" customHeight="1" x14ac:dyDescent="0.25">
      <c r="C9" s="19"/>
      <c r="D9" s="19"/>
      <c r="E9" s="19"/>
      <c r="F9" s="19"/>
    </row>
    <row r="10" spans="1:6" ht="34.5" customHeight="1" x14ac:dyDescent="0.2">
      <c r="A10" s="86" t="s">
        <v>224</v>
      </c>
      <c r="B10" s="86"/>
      <c r="C10" s="86"/>
      <c r="D10" s="86"/>
      <c r="E10" s="86"/>
      <c r="F10" s="86"/>
    </row>
    <row r="11" spans="1:6" ht="18.75" customHeight="1" x14ac:dyDescent="0.2">
      <c r="A11" s="20"/>
      <c r="B11" s="20"/>
      <c r="C11" s="20"/>
      <c r="D11" s="20"/>
      <c r="E11" s="20"/>
      <c r="F11" s="20"/>
    </row>
    <row r="12" spans="1:6" ht="15.75" customHeight="1" thickBot="1" x14ac:dyDescent="0.25">
      <c r="B12" s="85" t="s">
        <v>19</v>
      </c>
      <c r="C12" s="85"/>
      <c r="D12" s="85"/>
      <c r="E12" s="85"/>
      <c r="F12" s="85"/>
    </row>
    <row r="13" spans="1:6" ht="12.75" customHeight="1" x14ac:dyDescent="0.2">
      <c r="A13" s="78" t="s">
        <v>38</v>
      </c>
      <c r="B13" s="69" t="s">
        <v>21</v>
      </c>
      <c r="C13" s="78" t="s">
        <v>20</v>
      </c>
      <c r="D13" s="72" t="s">
        <v>87</v>
      </c>
      <c r="E13" s="73"/>
      <c r="F13" s="74"/>
    </row>
    <row r="14" spans="1:6" ht="5.25" customHeight="1" thickBot="1" x14ac:dyDescent="0.25">
      <c r="A14" s="79"/>
      <c r="B14" s="70"/>
      <c r="C14" s="79"/>
      <c r="D14" s="75"/>
      <c r="E14" s="76"/>
      <c r="F14" s="77"/>
    </row>
    <row r="15" spans="1:6" ht="12" customHeight="1" thickBot="1" x14ac:dyDescent="0.25">
      <c r="A15" s="80"/>
      <c r="B15" s="71"/>
      <c r="C15" s="80"/>
      <c r="D15" s="18" t="s">
        <v>181</v>
      </c>
      <c r="E15" s="18" t="s">
        <v>191</v>
      </c>
      <c r="F15" s="18" t="s">
        <v>225</v>
      </c>
    </row>
    <row r="16" spans="1:6" ht="12.75" customHeight="1" thickBot="1" x14ac:dyDescent="0.25">
      <c r="A16" s="3">
        <v>1</v>
      </c>
      <c r="B16" s="17">
        <v>2</v>
      </c>
      <c r="C16" s="18">
        <v>3</v>
      </c>
      <c r="D16" s="18">
        <v>4</v>
      </c>
      <c r="E16" s="18">
        <v>5</v>
      </c>
      <c r="F16" s="18">
        <v>6</v>
      </c>
    </row>
    <row r="17" spans="1:13" ht="16.5" customHeight="1" thickBot="1" x14ac:dyDescent="0.25">
      <c r="A17" s="27" t="s">
        <v>96</v>
      </c>
      <c r="B17" s="5" t="s">
        <v>22</v>
      </c>
      <c r="C17" s="6" t="s">
        <v>0</v>
      </c>
      <c r="D17" s="53">
        <f>D18+D20+D22+D25+D30+D33+D42+D44+D47+D55+D69</f>
        <v>1292804</v>
      </c>
      <c r="E17" s="53">
        <f>E18+E20+E22+E25+E30+E33+E42+E44+E47+E55+E69</f>
        <v>1139968</v>
      </c>
      <c r="F17" s="53">
        <f>F18+F20+F22+F25+F30+F33+F42+F44+F47+F55+F69</f>
        <v>1196670.7</v>
      </c>
    </row>
    <row r="18" spans="1:13" ht="14.25" customHeight="1" thickBot="1" x14ac:dyDescent="0.25">
      <c r="A18" s="27" t="s">
        <v>97</v>
      </c>
      <c r="B18" s="7" t="s">
        <v>23</v>
      </c>
      <c r="C18" s="8" t="s">
        <v>1</v>
      </c>
      <c r="D18" s="23">
        <f>D19</f>
        <v>1059164</v>
      </c>
      <c r="E18" s="23">
        <f>E19</f>
        <v>911346</v>
      </c>
      <c r="F18" s="23">
        <f>F19</f>
        <v>952028</v>
      </c>
    </row>
    <row r="19" spans="1:13" ht="15.75" customHeight="1" thickBot="1" x14ac:dyDescent="0.25">
      <c r="A19" s="27" t="s">
        <v>98</v>
      </c>
      <c r="B19" s="7" t="s">
        <v>24</v>
      </c>
      <c r="C19" s="8" t="s">
        <v>2</v>
      </c>
      <c r="D19" s="23">
        <v>1059164</v>
      </c>
      <c r="E19" s="23">
        <v>911346</v>
      </c>
      <c r="F19" s="23">
        <v>952028</v>
      </c>
    </row>
    <row r="20" spans="1:13" ht="36" customHeight="1" thickBot="1" x14ac:dyDescent="0.25">
      <c r="A20" s="27" t="s">
        <v>99</v>
      </c>
      <c r="B20" s="7" t="s">
        <v>53</v>
      </c>
      <c r="C20" s="8" t="s">
        <v>51</v>
      </c>
      <c r="D20" s="23">
        <f>D21</f>
        <v>46950</v>
      </c>
      <c r="E20" s="23">
        <f>E21</f>
        <v>49480</v>
      </c>
      <c r="F20" s="23">
        <f>F21</f>
        <v>53024</v>
      </c>
    </row>
    <row r="21" spans="1:13" ht="39" thickBot="1" x14ac:dyDescent="0.25">
      <c r="A21" s="27" t="s">
        <v>100</v>
      </c>
      <c r="B21" s="7" t="s">
        <v>49</v>
      </c>
      <c r="C21" s="8" t="s">
        <v>50</v>
      </c>
      <c r="D21" s="23">
        <v>46950</v>
      </c>
      <c r="E21" s="23">
        <v>49480</v>
      </c>
      <c r="F21" s="23">
        <v>53024</v>
      </c>
      <c r="M21" s="21"/>
    </row>
    <row r="22" spans="1:13" ht="15" customHeight="1" thickBot="1" x14ac:dyDescent="0.25">
      <c r="A22" s="27" t="s">
        <v>101</v>
      </c>
      <c r="B22" s="7" t="s">
        <v>25</v>
      </c>
      <c r="C22" s="8" t="s">
        <v>3</v>
      </c>
      <c r="D22" s="23">
        <f>D23+D24</f>
        <v>63761</v>
      </c>
      <c r="E22" s="23">
        <f>E23+E24</f>
        <v>71070</v>
      </c>
      <c r="F22" s="23">
        <f>F23+F24</f>
        <v>79576</v>
      </c>
    </row>
    <row r="23" spans="1:13" ht="27.75" customHeight="1" thickBot="1" x14ac:dyDescent="0.25">
      <c r="A23" s="27" t="s">
        <v>102</v>
      </c>
      <c r="B23" s="7" t="s">
        <v>55</v>
      </c>
      <c r="C23" s="8" t="s">
        <v>56</v>
      </c>
      <c r="D23" s="23">
        <v>59487</v>
      </c>
      <c r="E23" s="23">
        <v>66625</v>
      </c>
      <c r="F23" s="23">
        <v>74953</v>
      </c>
    </row>
    <row r="24" spans="1:13" ht="25.5" customHeight="1" thickBot="1" x14ac:dyDescent="0.25">
      <c r="A24" s="27" t="s">
        <v>188</v>
      </c>
      <c r="B24" s="7" t="s">
        <v>48</v>
      </c>
      <c r="C24" s="8" t="s">
        <v>52</v>
      </c>
      <c r="D24" s="23">
        <v>4274</v>
      </c>
      <c r="E24" s="23">
        <v>4445</v>
      </c>
      <c r="F24" s="23">
        <v>4623</v>
      </c>
    </row>
    <row r="25" spans="1:13" ht="14.25" customHeight="1" thickBot="1" x14ac:dyDescent="0.25">
      <c r="A25" s="27" t="s">
        <v>103</v>
      </c>
      <c r="B25" s="7" t="s">
        <v>26</v>
      </c>
      <c r="C25" s="8" t="s">
        <v>4</v>
      </c>
      <c r="D25" s="23">
        <f>D26+D27</f>
        <v>52048</v>
      </c>
      <c r="E25" s="23">
        <f>E26+E27</f>
        <v>52629</v>
      </c>
      <c r="F25" s="23">
        <f>F26+F27</f>
        <v>56085</v>
      </c>
    </row>
    <row r="26" spans="1:13" ht="16.5" customHeight="1" thickBot="1" x14ac:dyDescent="0.25">
      <c r="A26" s="27" t="s">
        <v>104</v>
      </c>
      <c r="B26" s="7" t="s">
        <v>27</v>
      </c>
      <c r="C26" s="8" t="s">
        <v>5</v>
      </c>
      <c r="D26" s="23">
        <v>26417</v>
      </c>
      <c r="E26" s="23">
        <v>26998</v>
      </c>
      <c r="F26" s="23">
        <v>30454</v>
      </c>
    </row>
    <row r="27" spans="1:13" ht="14.45" customHeight="1" thickBot="1" x14ac:dyDescent="0.25">
      <c r="A27" s="27" t="s">
        <v>105</v>
      </c>
      <c r="B27" s="7" t="s">
        <v>28</v>
      </c>
      <c r="C27" s="8" t="s">
        <v>6</v>
      </c>
      <c r="D27" s="23">
        <f>D28+D29</f>
        <v>25631</v>
      </c>
      <c r="E27" s="23">
        <f>E28+E29</f>
        <v>25631</v>
      </c>
      <c r="F27" s="23">
        <f>F28+F29</f>
        <v>25631</v>
      </c>
    </row>
    <row r="28" spans="1:13" ht="12.75" customHeight="1" thickBot="1" x14ac:dyDescent="0.25">
      <c r="A28" s="27" t="s">
        <v>106</v>
      </c>
      <c r="B28" s="9" t="s">
        <v>57</v>
      </c>
      <c r="C28" s="10" t="s">
        <v>58</v>
      </c>
      <c r="D28" s="28">
        <v>19847</v>
      </c>
      <c r="E28" s="28">
        <v>19847</v>
      </c>
      <c r="F28" s="28">
        <v>19847</v>
      </c>
    </row>
    <row r="29" spans="1:13" ht="16.5" customHeight="1" thickBot="1" x14ac:dyDescent="0.25">
      <c r="A29" s="27" t="s">
        <v>107</v>
      </c>
      <c r="B29" s="9" t="s">
        <v>59</v>
      </c>
      <c r="C29" s="10" t="s">
        <v>60</v>
      </c>
      <c r="D29" s="28">
        <v>5784</v>
      </c>
      <c r="E29" s="28">
        <v>5784</v>
      </c>
      <c r="F29" s="28">
        <v>5784</v>
      </c>
    </row>
    <row r="30" spans="1:13" ht="16.899999999999999" customHeight="1" thickBot="1" x14ac:dyDescent="0.25">
      <c r="A30" s="27" t="s">
        <v>108</v>
      </c>
      <c r="B30" s="7" t="s">
        <v>29</v>
      </c>
      <c r="C30" s="8" t="s">
        <v>7</v>
      </c>
      <c r="D30" s="23">
        <f t="shared" ref="D30:F31" si="0">D31</f>
        <v>10943</v>
      </c>
      <c r="E30" s="23">
        <f t="shared" si="0"/>
        <v>11381</v>
      </c>
      <c r="F30" s="23">
        <f t="shared" si="0"/>
        <v>11836</v>
      </c>
    </row>
    <row r="31" spans="1:13" ht="37.5" customHeight="1" thickBot="1" x14ac:dyDescent="0.25">
      <c r="A31" s="27" t="s">
        <v>109</v>
      </c>
      <c r="B31" s="7" t="s">
        <v>30</v>
      </c>
      <c r="C31" s="8" t="s">
        <v>8</v>
      </c>
      <c r="D31" s="23">
        <f t="shared" si="0"/>
        <v>10943</v>
      </c>
      <c r="E31" s="23">
        <f t="shared" si="0"/>
        <v>11381</v>
      </c>
      <c r="F31" s="23">
        <f t="shared" si="0"/>
        <v>11836</v>
      </c>
    </row>
    <row r="32" spans="1:13" ht="51.75" thickBot="1" x14ac:dyDescent="0.25">
      <c r="A32" s="27" t="s">
        <v>110</v>
      </c>
      <c r="B32" s="9" t="s">
        <v>9</v>
      </c>
      <c r="C32" s="10" t="s">
        <v>70</v>
      </c>
      <c r="D32" s="28">
        <v>10943</v>
      </c>
      <c r="E32" s="28">
        <v>11381</v>
      </c>
      <c r="F32" s="28">
        <v>11836</v>
      </c>
    </row>
    <row r="33" spans="1:9" ht="51.75" thickBot="1" x14ac:dyDescent="0.25">
      <c r="A33" s="27" t="s">
        <v>111</v>
      </c>
      <c r="B33" s="7" t="s">
        <v>31</v>
      </c>
      <c r="C33" s="8" t="s">
        <v>10</v>
      </c>
      <c r="D33" s="23">
        <f>D34+D37+D39</f>
        <v>24843.1</v>
      </c>
      <c r="E33" s="23">
        <f>E34+E37+E39</f>
        <v>24548.5</v>
      </c>
      <c r="F33" s="23">
        <f>F34+F37+F39</f>
        <v>24595.5</v>
      </c>
    </row>
    <row r="34" spans="1:9" ht="92.25" customHeight="1" thickBot="1" x14ac:dyDescent="0.25">
      <c r="A34" s="27" t="s">
        <v>112</v>
      </c>
      <c r="B34" s="7" t="s">
        <v>32</v>
      </c>
      <c r="C34" s="8" t="s">
        <v>18</v>
      </c>
      <c r="D34" s="23">
        <f>D35+D36</f>
        <v>19358</v>
      </c>
      <c r="E34" s="23">
        <f>E35+E36</f>
        <v>19358</v>
      </c>
      <c r="F34" s="23">
        <f>F35+F36</f>
        <v>19358</v>
      </c>
    </row>
    <row r="35" spans="1:9" ht="64.5" customHeight="1" thickBot="1" x14ac:dyDescent="0.25">
      <c r="A35" s="27" t="s">
        <v>113</v>
      </c>
      <c r="B35" s="9" t="s">
        <v>33</v>
      </c>
      <c r="C35" s="10" t="s">
        <v>11</v>
      </c>
      <c r="D35" s="28">
        <v>16012.9</v>
      </c>
      <c r="E35" s="28">
        <v>16012.9</v>
      </c>
      <c r="F35" s="28">
        <v>16012.9</v>
      </c>
    </row>
    <row r="36" spans="1:9" ht="51.75" thickBot="1" x14ac:dyDescent="0.25">
      <c r="A36" s="29" t="s">
        <v>114</v>
      </c>
      <c r="B36" s="9" t="s">
        <v>46</v>
      </c>
      <c r="C36" s="10" t="s">
        <v>47</v>
      </c>
      <c r="D36" s="28">
        <v>3345.1</v>
      </c>
      <c r="E36" s="28">
        <v>3345.1</v>
      </c>
      <c r="F36" s="28">
        <v>3345.1</v>
      </c>
    </row>
    <row r="37" spans="1:9" ht="51.75" thickBot="1" x14ac:dyDescent="0.25">
      <c r="A37" s="29" t="s">
        <v>115</v>
      </c>
      <c r="B37" s="7" t="s">
        <v>227</v>
      </c>
      <c r="C37" s="8" t="s">
        <v>226</v>
      </c>
      <c r="D37" s="23">
        <f>D38</f>
        <v>11.2</v>
      </c>
      <c r="E37" s="23">
        <f>E38</f>
        <v>11.2</v>
      </c>
      <c r="F37" s="23">
        <f>F38</f>
        <v>11.2</v>
      </c>
    </row>
    <row r="38" spans="1:9" ht="51.75" thickBot="1" x14ac:dyDescent="0.25">
      <c r="A38" s="29" t="s">
        <v>116</v>
      </c>
      <c r="B38" s="9" t="s">
        <v>229</v>
      </c>
      <c r="C38" s="10" t="s">
        <v>228</v>
      </c>
      <c r="D38" s="28">
        <v>11.2</v>
      </c>
      <c r="E38" s="28">
        <v>11.2</v>
      </c>
      <c r="F38" s="28">
        <v>11.2</v>
      </c>
    </row>
    <row r="39" spans="1:9" ht="90" thickBot="1" x14ac:dyDescent="0.25">
      <c r="A39" s="29" t="s">
        <v>172</v>
      </c>
      <c r="B39" s="7" t="s">
        <v>83</v>
      </c>
      <c r="C39" s="8" t="s">
        <v>84</v>
      </c>
      <c r="D39" s="23">
        <f>D40+D41</f>
        <v>5473.9</v>
      </c>
      <c r="E39" s="23">
        <f>E40+E41</f>
        <v>5179.2999999999993</v>
      </c>
      <c r="F39" s="23">
        <f>F40+F41</f>
        <v>5226.2999999999993</v>
      </c>
    </row>
    <row r="40" spans="1:9" ht="80.45" customHeight="1" thickBot="1" x14ac:dyDescent="0.25">
      <c r="A40" s="29" t="s">
        <v>173</v>
      </c>
      <c r="B40" s="9" t="s">
        <v>85</v>
      </c>
      <c r="C40" s="10" t="s">
        <v>86</v>
      </c>
      <c r="D40" s="28">
        <v>4468.5</v>
      </c>
      <c r="E40" s="28">
        <v>4514.8999999999996</v>
      </c>
      <c r="F40" s="28">
        <v>4561.8999999999996</v>
      </c>
    </row>
    <row r="41" spans="1:9" ht="115.5" thickBot="1" x14ac:dyDescent="0.25">
      <c r="A41" s="29" t="s">
        <v>117</v>
      </c>
      <c r="B41" s="9" t="s">
        <v>142</v>
      </c>
      <c r="C41" s="10" t="s">
        <v>143</v>
      </c>
      <c r="D41" s="28">
        <v>1005.4</v>
      </c>
      <c r="E41" s="28">
        <v>664.4</v>
      </c>
      <c r="F41" s="28">
        <v>664.4</v>
      </c>
    </row>
    <row r="42" spans="1:9" ht="27.75" customHeight="1" thickBot="1" x14ac:dyDescent="0.25">
      <c r="A42" s="27" t="s">
        <v>118</v>
      </c>
      <c r="B42" s="7" t="s">
        <v>34</v>
      </c>
      <c r="C42" s="8" t="s">
        <v>12</v>
      </c>
      <c r="D42" s="23">
        <f>D43</f>
        <v>14305</v>
      </c>
      <c r="E42" s="23">
        <f>E43</f>
        <v>14305</v>
      </c>
      <c r="F42" s="23">
        <f>F43</f>
        <v>14305</v>
      </c>
    </row>
    <row r="43" spans="1:9" ht="26.25" customHeight="1" thickBot="1" x14ac:dyDescent="0.25">
      <c r="A43" s="27" t="s">
        <v>119</v>
      </c>
      <c r="B43" s="7" t="s">
        <v>13</v>
      </c>
      <c r="C43" s="8" t="s">
        <v>14</v>
      </c>
      <c r="D43" s="23">
        <v>14305</v>
      </c>
      <c r="E43" s="23">
        <v>14305</v>
      </c>
      <c r="F43" s="23">
        <v>14305</v>
      </c>
    </row>
    <row r="44" spans="1:9" ht="28.15" customHeight="1" thickBot="1" x14ac:dyDescent="0.25">
      <c r="A44" s="27" t="s">
        <v>120</v>
      </c>
      <c r="B44" s="7" t="s">
        <v>35</v>
      </c>
      <c r="C44" s="8" t="s">
        <v>76</v>
      </c>
      <c r="D44" s="23">
        <f>D45+D46</f>
        <v>680.2</v>
      </c>
      <c r="E44" s="23">
        <f>E45+E46</f>
        <v>680.2</v>
      </c>
      <c r="F44" s="23">
        <f>F45+F46</f>
        <v>680.2</v>
      </c>
    </row>
    <row r="45" spans="1:9" ht="13.5" customHeight="1" thickBot="1" x14ac:dyDescent="0.25">
      <c r="A45" s="27" t="s">
        <v>121</v>
      </c>
      <c r="B45" s="7" t="s">
        <v>42</v>
      </c>
      <c r="C45" s="8" t="s">
        <v>43</v>
      </c>
      <c r="D45" s="23">
        <v>555.20000000000005</v>
      </c>
      <c r="E45" s="23">
        <v>555.20000000000005</v>
      </c>
      <c r="F45" s="23">
        <v>555.20000000000005</v>
      </c>
      <c r="G45" s="57"/>
      <c r="H45" s="58"/>
      <c r="I45" s="59"/>
    </row>
    <row r="46" spans="1:9" ht="13.5" customHeight="1" thickBot="1" x14ac:dyDescent="0.25">
      <c r="A46" s="27" t="s">
        <v>122</v>
      </c>
      <c r="B46" s="7" t="s">
        <v>44</v>
      </c>
      <c r="C46" s="8" t="s">
        <v>45</v>
      </c>
      <c r="D46" s="23">
        <v>125</v>
      </c>
      <c r="E46" s="23">
        <v>125</v>
      </c>
      <c r="F46" s="23">
        <v>125</v>
      </c>
    </row>
    <row r="47" spans="1:9" ht="24.75" customHeight="1" thickBot="1" x14ac:dyDescent="0.25">
      <c r="A47" s="29" t="s">
        <v>123</v>
      </c>
      <c r="B47" s="7" t="s">
        <v>37</v>
      </c>
      <c r="C47" s="8" t="s">
        <v>15</v>
      </c>
      <c r="D47" s="23">
        <f>D48+D51+D53</f>
        <v>10892</v>
      </c>
      <c r="E47" s="23">
        <f>E48+E51+E53</f>
        <v>2830</v>
      </c>
      <c r="F47" s="23">
        <f>F48+F51+F53</f>
        <v>2830</v>
      </c>
    </row>
    <row r="48" spans="1:9" ht="90" thickBot="1" x14ac:dyDescent="0.25">
      <c r="A48" s="29" t="s">
        <v>124</v>
      </c>
      <c r="B48" s="7" t="s">
        <v>41</v>
      </c>
      <c r="C48" s="8" t="s">
        <v>74</v>
      </c>
      <c r="D48" s="23">
        <f>D49+D50</f>
        <v>8309.8000000000011</v>
      </c>
      <c r="E48" s="23">
        <f>E49+E50</f>
        <v>247.79999999999998</v>
      </c>
      <c r="F48" s="23">
        <f>F49+F50</f>
        <v>247.79999999999998</v>
      </c>
    </row>
    <row r="49" spans="1:6" s="2" customFormat="1" ht="102.75" thickBot="1" x14ac:dyDescent="0.25">
      <c r="A49" s="27" t="s">
        <v>125</v>
      </c>
      <c r="B49" s="9" t="s">
        <v>231</v>
      </c>
      <c r="C49" s="10" t="s">
        <v>230</v>
      </c>
      <c r="D49" s="28">
        <v>8302.7000000000007</v>
      </c>
      <c r="E49" s="28">
        <v>240.7</v>
      </c>
      <c r="F49" s="28">
        <v>240.7</v>
      </c>
    </row>
    <row r="50" spans="1:6" s="2" customFormat="1" ht="102.75" thickBot="1" x14ac:dyDescent="0.25">
      <c r="A50" s="27" t="s">
        <v>126</v>
      </c>
      <c r="B50" s="9" t="s">
        <v>268</v>
      </c>
      <c r="C50" s="10" t="s">
        <v>232</v>
      </c>
      <c r="D50" s="28">
        <v>7.1</v>
      </c>
      <c r="E50" s="28">
        <v>7.1</v>
      </c>
      <c r="F50" s="28">
        <v>7.1</v>
      </c>
    </row>
    <row r="51" spans="1:6" ht="39" thickBot="1" x14ac:dyDescent="0.25">
      <c r="A51" s="27" t="s">
        <v>127</v>
      </c>
      <c r="B51" s="7" t="s">
        <v>16</v>
      </c>
      <c r="C51" s="8" t="s">
        <v>54</v>
      </c>
      <c r="D51" s="23">
        <f>D52</f>
        <v>2362.1999999999998</v>
      </c>
      <c r="E51" s="23">
        <f>E52</f>
        <v>2362.1999999999998</v>
      </c>
      <c r="F51" s="23">
        <f>F52</f>
        <v>2362.1999999999998</v>
      </c>
    </row>
    <row r="52" spans="1:6" ht="39" thickBot="1" x14ac:dyDescent="0.25">
      <c r="A52" s="30" t="s">
        <v>128</v>
      </c>
      <c r="B52" s="9" t="s">
        <v>39</v>
      </c>
      <c r="C52" s="10" t="s">
        <v>40</v>
      </c>
      <c r="D52" s="28">
        <v>2362.1999999999998</v>
      </c>
      <c r="E52" s="28">
        <v>2362.1999999999998</v>
      </c>
      <c r="F52" s="28">
        <v>2362.1999999999998</v>
      </c>
    </row>
    <row r="53" spans="1:6" ht="77.25" customHeight="1" thickBot="1" x14ac:dyDescent="0.25">
      <c r="A53" s="27" t="s">
        <v>129</v>
      </c>
      <c r="B53" s="8" t="s">
        <v>164</v>
      </c>
      <c r="C53" s="8" t="s">
        <v>165</v>
      </c>
      <c r="D53" s="23">
        <f>D54</f>
        <v>220</v>
      </c>
      <c r="E53" s="23">
        <f>E54</f>
        <v>220</v>
      </c>
      <c r="F53" s="23">
        <f>F54</f>
        <v>220</v>
      </c>
    </row>
    <row r="54" spans="1:6" ht="77.25" thickBot="1" x14ac:dyDescent="0.25">
      <c r="A54" s="27" t="s">
        <v>130</v>
      </c>
      <c r="B54" s="10" t="s">
        <v>166</v>
      </c>
      <c r="C54" s="10" t="s">
        <v>167</v>
      </c>
      <c r="D54" s="28">
        <v>220</v>
      </c>
      <c r="E54" s="28">
        <v>220</v>
      </c>
      <c r="F54" s="28">
        <v>220</v>
      </c>
    </row>
    <row r="55" spans="1:6" ht="14.25" customHeight="1" thickBot="1" x14ac:dyDescent="0.25">
      <c r="A55" s="27" t="s">
        <v>131</v>
      </c>
      <c r="B55" s="7" t="s">
        <v>36</v>
      </c>
      <c r="C55" s="8" t="s">
        <v>17</v>
      </c>
      <c r="D55" s="23">
        <f>D56+D57+D58+D59+D60+D61+D62+D63+D64+D65+D66+D67+D68</f>
        <v>1623.2000000000003</v>
      </c>
      <c r="E55" s="23">
        <f>E56+E57+E58+E59+E60+E61+E62+E63+E64+E65+E66+E67+E68</f>
        <v>1648.3000000000002</v>
      </c>
      <c r="F55" s="23">
        <f>F56+F57+F58+F59+F60+F61+F62+F63+F64+F65+F66+F67+F68</f>
        <v>1661.0000000000002</v>
      </c>
    </row>
    <row r="56" spans="1:6" ht="65.25" customHeight="1" thickBot="1" x14ac:dyDescent="0.25">
      <c r="A56" s="27" t="s">
        <v>132</v>
      </c>
      <c r="B56" s="7" t="s">
        <v>144</v>
      </c>
      <c r="C56" s="8" t="s">
        <v>149</v>
      </c>
      <c r="D56" s="23">
        <v>52.7</v>
      </c>
      <c r="E56" s="23">
        <v>51.7</v>
      </c>
      <c r="F56" s="23">
        <v>51.7</v>
      </c>
    </row>
    <row r="57" spans="1:6" ht="82.9" customHeight="1" thickBot="1" x14ac:dyDescent="0.25">
      <c r="A57" s="27" t="s">
        <v>133</v>
      </c>
      <c r="B57" s="7" t="s">
        <v>145</v>
      </c>
      <c r="C57" s="8" t="s">
        <v>153</v>
      </c>
      <c r="D57" s="23">
        <v>149.80000000000001</v>
      </c>
      <c r="E57" s="23">
        <v>148.80000000000001</v>
      </c>
      <c r="F57" s="23">
        <v>148.80000000000001</v>
      </c>
    </row>
    <row r="58" spans="1:6" ht="64.5" customHeight="1" thickBot="1" x14ac:dyDescent="0.25">
      <c r="A58" s="27" t="s">
        <v>134</v>
      </c>
      <c r="B58" s="7" t="s">
        <v>182</v>
      </c>
      <c r="C58" s="8" t="s">
        <v>186</v>
      </c>
      <c r="D58" s="23">
        <v>18.8</v>
      </c>
      <c r="E58" s="23">
        <v>19.8</v>
      </c>
      <c r="F58" s="23">
        <v>20.8</v>
      </c>
    </row>
    <row r="59" spans="1:6" ht="64.5" customHeight="1" thickBot="1" x14ac:dyDescent="0.25">
      <c r="A59" s="27" t="s">
        <v>135</v>
      </c>
      <c r="B59" s="7" t="s">
        <v>193</v>
      </c>
      <c r="C59" s="8" t="s">
        <v>192</v>
      </c>
      <c r="D59" s="23">
        <v>1</v>
      </c>
      <c r="E59" s="23">
        <v>1</v>
      </c>
      <c r="F59" s="23">
        <v>1</v>
      </c>
    </row>
    <row r="60" spans="1:6" ht="55.15" customHeight="1" thickBot="1" x14ac:dyDescent="0.25">
      <c r="A60" s="27" t="s">
        <v>136</v>
      </c>
      <c r="B60" s="7" t="s">
        <v>233</v>
      </c>
      <c r="C60" s="8" t="s">
        <v>234</v>
      </c>
      <c r="D60" s="23">
        <v>39.200000000000003</v>
      </c>
      <c r="E60" s="23">
        <v>39.200000000000003</v>
      </c>
      <c r="F60" s="23">
        <v>39.200000000000003</v>
      </c>
    </row>
    <row r="61" spans="1:6" ht="76.5" customHeight="1" thickBot="1" x14ac:dyDescent="0.25">
      <c r="A61" s="27" t="s">
        <v>137</v>
      </c>
      <c r="B61" s="7" t="s">
        <v>183</v>
      </c>
      <c r="C61" s="8" t="s">
        <v>185</v>
      </c>
      <c r="D61" s="23">
        <v>1.1000000000000001</v>
      </c>
      <c r="E61" s="23">
        <v>1.1000000000000001</v>
      </c>
      <c r="F61" s="23">
        <v>1.1000000000000001</v>
      </c>
    </row>
    <row r="62" spans="1:6" ht="100.5" customHeight="1" thickBot="1" x14ac:dyDescent="0.25">
      <c r="A62" s="27" t="s">
        <v>174</v>
      </c>
      <c r="B62" s="7" t="s">
        <v>146</v>
      </c>
      <c r="C62" s="8" t="s">
        <v>239</v>
      </c>
      <c r="D62" s="23">
        <v>60.7</v>
      </c>
      <c r="E62" s="23">
        <v>60.7</v>
      </c>
      <c r="F62" s="23">
        <v>60.7</v>
      </c>
    </row>
    <row r="63" spans="1:6" ht="72.75" customHeight="1" thickBot="1" x14ac:dyDescent="0.25">
      <c r="A63" s="27" t="s">
        <v>175</v>
      </c>
      <c r="B63" s="7" t="s">
        <v>147</v>
      </c>
      <c r="C63" s="8" t="s">
        <v>150</v>
      </c>
      <c r="D63" s="23">
        <v>6.3</v>
      </c>
      <c r="E63" s="23">
        <v>6.3</v>
      </c>
      <c r="F63" s="23">
        <v>6.3</v>
      </c>
    </row>
    <row r="64" spans="1:6" ht="62.25" customHeight="1" thickBot="1" x14ac:dyDescent="0.25">
      <c r="A64" s="27" t="s">
        <v>176</v>
      </c>
      <c r="B64" s="7" t="s">
        <v>92</v>
      </c>
      <c r="C64" s="8" t="s">
        <v>151</v>
      </c>
      <c r="D64" s="23">
        <v>4.2</v>
      </c>
      <c r="E64" s="23">
        <v>4.2</v>
      </c>
      <c r="F64" s="23">
        <v>5.2</v>
      </c>
    </row>
    <row r="65" spans="1:6" ht="77.25" thickBot="1" x14ac:dyDescent="0.25">
      <c r="A65" s="29" t="s">
        <v>189</v>
      </c>
      <c r="B65" s="7" t="s">
        <v>148</v>
      </c>
      <c r="C65" s="8" t="s">
        <v>152</v>
      </c>
      <c r="D65" s="23">
        <v>274.39999999999998</v>
      </c>
      <c r="E65" s="23">
        <v>274.39999999999998</v>
      </c>
      <c r="F65" s="23">
        <v>271.39999999999998</v>
      </c>
    </row>
    <row r="66" spans="1:6" ht="51.75" thickBot="1" x14ac:dyDescent="0.25">
      <c r="A66" s="31" t="s">
        <v>138</v>
      </c>
      <c r="B66" s="7" t="s">
        <v>184</v>
      </c>
      <c r="C66" s="8" t="s">
        <v>187</v>
      </c>
      <c r="D66" s="23">
        <v>300</v>
      </c>
      <c r="E66" s="23">
        <v>300</v>
      </c>
      <c r="F66" s="23">
        <v>300</v>
      </c>
    </row>
    <row r="67" spans="1:6" ht="187.15" customHeight="1" thickBot="1" x14ac:dyDescent="0.25">
      <c r="A67" s="31" t="s">
        <v>139</v>
      </c>
      <c r="B67" s="7" t="s">
        <v>93</v>
      </c>
      <c r="C67" s="8" t="s">
        <v>240</v>
      </c>
      <c r="D67" s="23">
        <v>453.6</v>
      </c>
      <c r="E67" s="23">
        <v>466.6</v>
      </c>
      <c r="F67" s="23">
        <v>466.6</v>
      </c>
    </row>
    <row r="68" spans="1:6" ht="27.6" customHeight="1" thickBot="1" x14ac:dyDescent="0.25">
      <c r="A68" s="31" t="s">
        <v>140</v>
      </c>
      <c r="B68" s="7" t="s">
        <v>94</v>
      </c>
      <c r="C68" s="8" t="s">
        <v>95</v>
      </c>
      <c r="D68" s="23">
        <v>261.39999999999998</v>
      </c>
      <c r="E68" s="23">
        <v>274.5</v>
      </c>
      <c r="F68" s="23">
        <v>288.2</v>
      </c>
    </row>
    <row r="69" spans="1:6" ht="15.6" customHeight="1" thickBot="1" x14ac:dyDescent="0.25">
      <c r="A69" s="31" t="s">
        <v>154</v>
      </c>
      <c r="B69" s="7" t="s">
        <v>235</v>
      </c>
      <c r="C69" s="8" t="s">
        <v>236</v>
      </c>
      <c r="D69" s="23">
        <f>D70+D71</f>
        <v>7594.5</v>
      </c>
      <c r="E69" s="23">
        <f>E70</f>
        <v>50</v>
      </c>
      <c r="F69" s="23">
        <f>F70</f>
        <v>50</v>
      </c>
    </row>
    <row r="70" spans="1:6" ht="18" customHeight="1" thickBot="1" x14ac:dyDescent="0.25">
      <c r="A70" s="31" t="s">
        <v>155</v>
      </c>
      <c r="B70" s="7" t="s">
        <v>237</v>
      </c>
      <c r="C70" s="8" t="s">
        <v>238</v>
      </c>
      <c r="D70" s="23">
        <v>46.3</v>
      </c>
      <c r="E70" s="23">
        <v>50</v>
      </c>
      <c r="F70" s="23">
        <v>50</v>
      </c>
    </row>
    <row r="71" spans="1:6" ht="18" customHeight="1" thickBot="1" x14ac:dyDescent="0.25">
      <c r="A71" s="31" t="s">
        <v>141</v>
      </c>
      <c r="B71" s="7" t="s">
        <v>318</v>
      </c>
      <c r="C71" s="8" t="s">
        <v>319</v>
      </c>
      <c r="D71" s="23">
        <v>7548.2</v>
      </c>
      <c r="E71" s="23">
        <v>0</v>
      </c>
      <c r="F71" s="23">
        <v>0</v>
      </c>
    </row>
    <row r="72" spans="1:6" ht="15.75" customHeight="1" thickBot="1" x14ac:dyDescent="0.25">
      <c r="A72" s="31" t="s">
        <v>195</v>
      </c>
      <c r="B72" s="7" t="s">
        <v>61</v>
      </c>
      <c r="C72" s="11" t="s">
        <v>62</v>
      </c>
      <c r="D72" s="51">
        <f>D73+D112</f>
        <v>1714161.7999999998</v>
      </c>
      <c r="E72" s="51">
        <f>E73+E112</f>
        <v>1558103.7</v>
      </c>
      <c r="F72" s="51">
        <f>F73+F112</f>
        <v>1554381.9999999998</v>
      </c>
    </row>
    <row r="73" spans="1:6" ht="25.5" customHeight="1" thickBot="1" x14ac:dyDescent="0.25">
      <c r="A73" s="31" t="s">
        <v>196</v>
      </c>
      <c r="B73" s="12" t="s">
        <v>63</v>
      </c>
      <c r="C73" s="13" t="s">
        <v>64</v>
      </c>
      <c r="D73" s="52">
        <f>D74+D81+D90+D103</f>
        <v>1718332.0999999999</v>
      </c>
      <c r="E73" s="52">
        <f>E74+E81+E90+E103</f>
        <v>1558103.7</v>
      </c>
      <c r="F73" s="51">
        <f>F74+F81+F90+F103</f>
        <v>1554381.9999999998</v>
      </c>
    </row>
    <row r="74" spans="1:6" ht="25.5" customHeight="1" thickBot="1" x14ac:dyDescent="0.25">
      <c r="A74" s="31" t="s">
        <v>197</v>
      </c>
      <c r="B74" s="14" t="s">
        <v>88</v>
      </c>
      <c r="C74" s="14" t="s">
        <v>89</v>
      </c>
      <c r="D74" s="25">
        <f>D75+D77+D79</f>
        <v>359424.3</v>
      </c>
      <c r="E74" s="25">
        <f>E75+E77+E79</f>
        <v>370268</v>
      </c>
      <c r="F74" s="24">
        <f>F75+F77+F79</f>
        <v>291832</v>
      </c>
    </row>
    <row r="75" spans="1:6" ht="26.25" thickBot="1" x14ac:dyDescent="0.25">
      <c r="A75" s="31" t="s">
        <v>198</v>
      </c>
      <c r="B75" s="16" t="s">
        <v>168</v>
      </c>
      <c r="C75" s="16" t="s">
        <v>169</v>
      </c>
      <c r="D75" s="32">
        <f>D76</f>
        <v>0</v>
      </c>
      <c r="E75" s="32">
        <f>E76</f>
        <v>0</v>
      </c>
      <c r="F75" s="33">
        <f>F76</f>
        <v>3708</v>
      </c>
    </row>
    <row r="76" spans="1:6" ht="39.6" customHeight="1" thickBot="1" x14ac:dyDescent="0.25">
      <c r="A76" s="31" t="s">
        <v>199</v>
      </c>
      <c r="B76" s="16" t="s">
        <v>242</v>
      </c>
      <c r="C76" s="16" t="s">
        <v>243</v>
      </c>
      <c r="D76" s="32">
        <v>0</v>
      </c>
      <c r="E76" s="32">
        <v>0</v>
      </c>
      <c r="F76" s="33">
        <v>3708</v>
      </c>
    </row>
    <row r="77" spans="1:6" ht="25.5" customHeight="1" thickBot="1" x14ac:dyDescent="0.25">
      <c r="A77" s="31" t="s">
        <v>200</v>
      </c>
      <c r="B77" s="16" t="s">
        <v>90</v>
      </c>
      <c r="C77" s="16" t="s">
        <v>91</v>
      </c>
      <c r="D77" s="32">
        <f>D78</f>
        <v>358626</v>
      </c>
      <c r="E77" s="32">
        <f>E78</f>
        <v>370268</v>
      </c>
      <c r="F77" s="33">
        <f>F78</f>
        <v>288124</v>
      </c>
    </row>
    <row r="78" spans="1:6" ht="25.5" customHeight="1" thickBot="1" x14ac:dyDescent="0.25">
      <c r="A78" s="31" t="s">
        <v>201</v>
      </c>
      <c r="B78" s="16" t="s">
        <v>241</v>
      </c>
      <c r="C78" s="22" t="s">
        <v>244</v>
      </c>
      <c r="D78" s="34">
        <v>358626</v>
      </c>
      <c r="E78" s="32">
        <v>370268</v>
      </c>
      <c r="F78" s="33">
        <v>288124</v>
      </c>
    </row>
    <row r="79" spans="1:6" ht="39.75" customHeight="1" thickBot="1" x14ac:dyDescent="0.25">
      <c r="A79" s="31" t="s">
        <v>266</v>
      </c>
      <c r="B79" s="16" t="s">
        <v>323</v>
      </c>
      <c r="C79" s="16" t="s">
        <v>326</v>
      </c>
      <c r="D79" s="32">
        <f>D80</f>
        <v>798.3</v>
      </c>
      <c r="E79" s="32">
        <f>E80</f>
        <v>0</v>
      </c>
      <c r="F79" s="33">
        <f>F80</f>
        <v>0</v>
      </c>
    </row>
    <row r="80" spans="1:6" ht="42" customHeight="1" thickBot="1" x14ac:dyDescent="0.25">
      <c r="A80" s="31" t="s">
        <v>267</v>
      </c>
      <c r="B80" s="16" t="s">
        <v>324</v>
      </c>
      <c r="C80" s="22" t="s">
        <v>325</v>
      </c>
      <c r="D80" s="34">
        <v>798.3</v>
      </c>
      <c r="E80" s="32">
        <v>0</v>
      </c>
      <c r="F80" s="33">
        <v>0</v>
      </c>
    </row>
    <row r="81" spans="1:6" ht="27.6" customHeight="1" thickBot="1" x14ac:dyDescent="0.25">
      <c r="A81" s="31" t="s">
        <v>202</v>
      </c>
      <c r="B81" s="14" t="s">
        <v>156</v>
      </c>
      <c r="C81" s="14" t="s">
        <v>157</v>
      </c>
      <c r="D81" s="25">
        <f>D82+D84+D86+D88</f>
        <v>152092.20000000001</v>
      </c>
      <c r="E81" s="25">
        <f>E88</f>
        <v>63702.7</v>
      </c>
      <c r="F81" s="24">
        <f>F88</f>
        <v>66250.600000000006</v>
      </c>
    </row>
    <row r="82" spans="1:6" ht="27.6" customHeight="1" thickBot="1" x14ac:dyDescent="0.25">
      <c r="A82" s="31" t="s">
        <v>203</v>
      </c>
      <c r="B82" s="15" t="s">
        <v>310</v>
      </c>
      <c r="C82" s="16" t="s">
        <v>313</v>
      </c>
      <c r="D82" s="32">
        <f>D83</f>
        <v>1521.4</v>
      </c>
      <c r="E82" s="32">
        <f>E83</f>
        <v>0</v>
      </c>
      <c r="F82" s="33">
        <f>F83</f>
        <v>0</v>
      </c>
    </row>
    <row r="83" spans="1:6" ht="44.45" customHeight="1" thickBot="1" x14ac:dyDescent="0.25">
      <c r="A83" s="31" t="s">
        <v>204</v>
      </c>
      <c r="B83" s="15" t="s">
        <v>311</v>
      </c>
      <c r="C83" s="16" t="s">
        <v>312</v>
      </c>
      <c r="D83" s="32">
        <v>1521.4</v>
      </c>
      <c r="E83" s="32">
        <v>0</v>
      </c>
      <c r="F83" s="33">
        <v>0</v>
      </c>
    </row>
    <row r="84" spans="1:6" ht="27.6" customHeight="1" thickBot="1" x14ac:dyDescent="0.25">
      <c r="A84" s="31" t="s">
        <v>205</v>
      </c>
      <c r="B84" s="15" t="s">
        <v>272</v>
      </c>
      <c r="C84" s="16" t="s">
        <v>271</v>
      </c>
      <c r="D84" s="32">
        <f>D85</f>
        <v>117</v>
      </c>
      <c r="E84" s="32">
        <f>E85</f>
        <v>0</v>
      </c>
      <c r="F84" s="33">
        <f>F85</f>
        <v>0</v>
      </c>
    </row>
    <row r="85" spans="1:6" ht="27.6" customHeight="1" thickBot="1" x14ac:dyDescent="0.25">
      <c r="A85" s="31" t="s">
        <v>206</v>
      </c>
      <c r="B85" s="15" t="s">
        <v>270</v>
      </c>
      <c r="C85" s="16" t="s">
        <v>269</v>
      </c>
      <c r="D85" s="32">
        <v>117</v>
      </c>
      <c r="E85" s="32">
        <v>0</v>
      </c>
      <c r="F85" s="33">
        <v>0</v>
      </c>
    </row>
    <row r="86" spans="1:6" ht="27.6" customHeight="1" thickBot="1" x14ac:dyDescent="0.25">
      <c r="A86" s="31" t="s">
        <v>207</v>
      </c>
      <c r="B86" s="15" t="s">
        <v>275</v>
      </c>
      <c r="C86" s="16" t="s">
        <v>276</v>
      </c>
      <c r="D86" s="32">
        <f>D87</f>
        <v>41421.5</v>
      </c>
      <c r="E86" s="32">
        <f>E87</f>
        <v>0</v>
      </c>
      <c r="F86" s="33">
        <f>F87</f>
        <v>0</v>
      </c>
    </row>
    <row r="87" spans="1:6" ht="43.9" customHeight="1" thickBot="1" x14ac:dyDescent="0.25">
      <c r="A87" s="31" t="s">
        <v>208</v>
      </c>
      <c r="B87" s="15" t="s">
        <v>274</v>
      </c>
      <c r="C87" s="16" t="s">
        <v>273</v>
      </c>
      <c r="D87" s="32">
        <v>41421.5</v>
      </c>
      <c r="E87" s="32">
        <v>0</v>
      </c>
      <c r="F87" s="33">
        <v>0</v>
      </c>
    </row>
    <row r="88" spans="1:6" ht="16.899999999999999" customHeight="1" thickBot="1" x14ac:dyDescent="0.25">
      <c r="A88" s="31" t="s">
        <v>209</v>
      </c>
      <c r="B88" s="15" t="s">
        <v>158</v>
      </c>
      <c r="C88" s="16" t="s">
        <v>159</v>
      </c>
      <c r="D88" s="32">
        <f t="shared" ref="D88:F88" si="1">D89</f>
        <v>109032.3</v>
      </c>
      <c r="E88" s="32">
        <f t="shared" si="1"/>
        <v>63702.7</v>
      </c>
      <c r="F88" s="33">
        <f t="shared" si="1"/>
        <v>66250.600000000006</v>
      </c>
    </row>
    <row r="89" spans="1:6" ht="26.25" thickBot="1" x14ac:dyDescent="0.25">
      <c r="A89" s="31" t="s">
        <v>210</v>
      </c>
      <c r="B89" s="15" t="s">
        <v>245</v>
      </c>
      <c r="C89" s="16" t="s">
        <v>258</v>
      </c>
      <c r="D89" s="32">
        <v>109032.3</v>
      </c>
      <c r="E89" s="32">
        <v>63702.7</v>
      </c>
      <c r="F89" s="33">
        <v>66250.600000000006</v>
      </c>
    </row>
    <row r="90" spans="1:6" ht="26.25" customHeight="1" thickBot="1" x14ac:dyDescent="0.25">
      <c r="A90" s="31" t="s">
        <v>211</v>
      </c>
      <c r="B90" s="5" t="s">
        <v>77</v>
      </c>
      <c r="C90" s="14" t="s">
        <v>65</v>
      </c>
      <c r="D90" s="25">
        <f>D91+D93+D95+D97+D99+D101</f>
        <v>1134106.2</v>
      </c>
      <c r="E90" s="25">
        <f>E91+E93+E95+E97+E99+E101</f>
        <v>1098768.5</v>
      </c>
      <c r="F90" s="25">
        <f>F91+F93+F95+F97+F99+F101</f>
        <v>1171869.2</v>
      </c>
    </row>
    <row r="91" spans="1:6" ht="51.75" thickBot="1" x14ac:dyDescent="0.25">
      <c r="A91" s="31" t="s">
        <v>212</v>
      </c>
      <c r="B91" s="15" t="s">
        <v>78</v>
      </c>
      <c r="C91" s="16" t="s">
        <v>72</v>
      </c>
      <c r="D91" s="32">
        <f>D92</f>
        <v>7707.1</v>
      </c>
      <c r="E91" s="32">
        <f>E92</f>
        <v>5812</v>
      </c>
      <c r="F91" s="32">
        <f>F92</f>
        <v>6044.5</v>
      </c>
    </row>
    <row r="92" spans="1:6" ht="41.25" customHeight="1" thickBot="1" x14ac:dyDescent="0.25">
      <c r="A92" s="31" t="s">
        <v>213</v>
      </c>
      <c r="B92" s="15" t="s">
        <v>247</v>
      </c>
      <c r="C92" s="16" t="s">
        <v>246</v>
      </c>
      <c r="D92" s="32">
        <v>7707.1</v>
      </c>
      <c r="E92" s="32">
        <v>5812</v>
      </c>
      <c r="F92" s="32">
        <v>6044.5</v>
      </c>
    </row>
    <row r="93" spans="1:6" ht="37.5" customHeight="1" thickBot="1" x14ac:dyDescent="0.25">
      <c r="A93" s="31" t="s">
        <v>214</v>
      </c>
      <c r="B93" s="15" t="s">
        <v>79</v>
      </c>
      <c r="C93" s="16" t="s">
        <v>66</v>
      </c>
      <c r="D93" s="34">
        <f>D94</f>
        <v>141210.29999999999</v>
      </c>
      <c r="E93" s="34">
        <f>E94</f>
        <v>112670.5</v>
      </c>
      <c r="F93" s="34">
        <f>F94</f>
        <v>116039.4</v>
      </c>
    </row>
    <row r="94" spans="1:6" ht="41.45" customHeight="1" thickBot="1" x14ac:dyDescent="0.25">
      <c r="A94" s="31" t="s">
        <v>215</v>
      </c>
      <c r="B94" s="15" t="s">
        <v>248</v>
      </c>
      <c r="C94" s="16" t="s">
        <v>249</v>
      </c>
      <c r="D94" s="32">
        <v>141210.29999999999</v>
      </c>
      <c r="E94" s="32">
        <v>112670.5</v>
      </c>
      <c r="F94" s="32">
        <v>116039.4</v>
      </c>
    </row>
    <row r="95" spans="1:6" ht="64.5" thickBot="1" x14ac:dyDescent="0.25">
      <c r="A95" s="31" t="s">
        <v>216</v>
      </c>
      <c r="B95" s="15" t="s">
        <v>80</v>
      </c>
      <c r="C95" s="16" t="s">
        <v>73</v>
      </c>
      <c r="D95" s="32">
        <f>D96</f>
        <v>17.5</v>
      </c>
      <c r="E95" s="32">
        <f>E96</f>
        <v>269.60000000000002</v>
      </c>
      <c r="F95" s="32">
        <f>F96</f>
        <v>9.5</v>
      </c>
    </row>
    <row r="96" spans="1:6" ht="64.5" thickBot="1" x14ac:dyDescent="0.25">
      <c r="A96" s="31" t="s">
        <v>222</v>
      </c>
      <c r="B96" s="15" t="s">
        <v>250</v>
      </c>
      <c r="C96" s="16" t="s">
        <v>251</v>
      </c>
      <c r="D96" s="32">
        <v>17.5</v>
      </c>
      <c r="E96" s="32">
        <v>269.60000000000002</v>
      </c>
      <c r="F96" s="32">
        <v>9.5</v>
      </c>
    </row>
    <row r="97" spans="1:6" ht="28.5" customHeight="1" thickBot="1" x14ac:dyDescent="0.25">
      <c r="A97" s="31" t="s">
        <v>223</v>
      </c>
      <c r="B97" s="15" t="s">
        <v>81</v>
      </c>
      <c r="C97" s="16" t="s">
        <v>67</v>
      </c>
      <c r="D97" s="34">
        <f>D98</f>
        <v>41266.300000000003</v>
      </c>
      <c r="E97" s="34">
        <f>E98</f>
        <v>30902.400000000001</v>
      </c>
      <c r="F97" s="35">
        <f>F98</f>
        <v>30902.400000000001</v>
      </c>
    </row>
    <row r="98" spans="1:6" ht="39.75" customHeight="1" thickBot="1" x14ac:dyDescent="0.25">
      <c r="A98" s="31" t="s">
        <v>295</v>
      </c>
      <c r="B98" s="15" t="s">
        <v>252</v>
      </c>
      <c r="C98" s="16" t="s">
        <v>253</v>
      </c>
      <c r="D98" s="32">
        <v>41266.300000000003</v>
      </c>
      <c r="E98" s="32">
        <v>30902.400000000001</v>
      </c>
      <c r="F98" s="32">
        <v>30902.400000000001</v>
      </c>
    </row>
    <row r="99" spans="1:6" ht="53.45" customHeight="1" thickBot="1" x14ac:dyDescent="0.25">
      <c r="A99" s="31" t="s">
        <v>296</v>
      </c>
      <c r="B99" s="15" t="s">
        <v>170</v>
      </c>
      <c r="C99" s="16" t="s">
        <v>171</v>
      </c>
      <c r="D99" s="32">
        <f>D100</f>
        <v>54.4</v>
      </c>
      <c r="E99" s="32">
        <f>E100</f>
        <v>62</v>
      </c>
      <c r="F99" s="32">
        <f>F100</f>
        <v>69.400000000000006</v>
      </c>
    </row>
    <row r="100" spans="1:6" ht="55.15" customHeight="1" thickBot="1" x14ac:dyDescent="0.25">
      <c r="A100" s="31" t="s">
        <v>297</v>
      </c>
      <c r="B100" s="15" t="s">
        <v>254</v>
      </c>
      <c r="C100" s="16" t="s">
        <v>255</v>
      </c>
      <c r="D100" s="32">
        <v>54.4</v>
      </c>
      <c r="E100" s="32">
        <v>62</v>
      </c>
      <c r="F100" s="32">
        <v>69.400000000000006</v>
      </c>
    </row>
    <row r="101" spans="1:6" ht="15.75" customHeight="1" thickBot="1" x14ac:dyDescent="0.25">
      <c r="A101" s="27" t="s">
        <v>298</v>
      </c>
      <c r="B101" s="15" t="s">
        <v>82</v>
      </c>
      <c r="C101" s="16" t="s">
        <v>68</v>
      </c>
      <c r="D101" s="32">
        <f>D102</f>
        <v>943850.6</v>
      </c>
      <c r="E101" s="32">
        <f>E102</f>
        <v>949052</v>
      </c>
      <c r="F101" s="32">
        <f>F102</f>
        <v>1018804</v>
      </c>
    </row>
    <row r="102" spans="1:6" ht="15.75" customHeight="1" thickBot="1" x14ac:dyDescent="0.25">
      <c r="A102" s="31" t="s">
        <v>299</v>
      </c>
      <c r="B102" s="15" t="s">
        <v>256</v>
      </c>
      <c r="C102" s="16" t="s">
        <v>257</v>
      </c>
      <c r="D102" s="32">
        <v>943850.6</v>
      </c>
      <c r="E102" s="32">
        <v>949052</v>
      </c>
      <c r="F102" s="32">
        <v>1018804</v>
      </c>
    </row>
    <row r="103" spans="1:6" ht="15.75" customHeight="1" thickBot="1" x14ac:dyDescent="0.25">
      <c r="A103" s="31" t="s">
        <v>300</v>
      </c>
      <c r="B103" s="14" t="s">
        <v>217</v>
      </c>
      <c r="C103" s="14" t="s">
        <v>218</v>
      </c>
      <c r="D103" s="25">
        <f>D104+D106+D108+D110</f>
        <v>72709.399999999994</v>
      </c>
      <c r="E103" s="25">
        <f>E104+E106+E108+E110</f>
        <v>25364.5</v>
      </c>
      <c r="F103" s="25">
        <f>F104+F106+F108+F110</f>
        <v>24430.2</v>
      </c>
    </row>
    <row r="104" spans="1:6" ht="162.6" customHeight="1" thickBot="1" x14ac:dyDescent="0.25">
      <c r="A104" s="31" t="s">
        <v>301</v>
      </c>
      <c r="B104" s="16" t="s">
        <v>280</v>
      </c>
      <c r="C104" s="16" t="s">
        <v>282</v>
      </c>
      <c r="D104" s="32">
        <f>D105</f>
        <v>898.4</v>
      </c>
      <c r="E104" s="32">
        <f>E105</f>
        <v>0</v>
      </c>
      <c r="F104" s="32">
        <f>F105</f>
        <v>0</v>
      </c>
    </row>
    <row r="105" spans="1:6" ht="172.9" customHeight="1" thickBot="1" x14ac:dyDescent="0.25">
      <c r="A105" s="31" t="s">
        <v>302</v>
      </c>
      <c r="B105" s="16" t="s">
        <v>279</v>
      </c>
      <c r="C105" s="16" t="s">
        <v>281</v>
      </c>
      <c r="D105" s="32">
        <v>898.4</v>
      </c>
      <c r="E105" s="32">
        <v>0</v>
      </c>
      <c r="F105" s="32">
        <v>0</v>
      </c>
    </row>
    <row r="106" spans="1:6" ht="74.25" customHeight="1" thickBot="1" x14ac:dyDescent="0.25">
      <c r="A106" s="31" t="s">
        <v>303</v>
      </c>
      <c r="B106" s="16" t="s">
        <v>278</v>
      </c>
      <c r="C106" s="16" t="s">
        <v>284</v>
      </c>
      <c r="D106" s="32">
        <f>D107</f>
        <v>2377.5</v>
      </c>
      <c r="E106" s="32">
        <f>E107</f>
        <v>0</v>
      </c>
      <c r="F106" s="32">
        <f>F107</f>
        <v>0</v>
      </c>
    </row>
    <row r="107" spans="1:6" ht="94.9" customHeight="1" thickBot="1" x14ac:dyDescent="0.25">
      <c r="A107" s="31" t="s">
        <v>304</v>
      </c>
      <c r="B107" s="16" t="s">
        <v>277</v>
      </c>
      <c r="C107" s="16" t="s">
        <v>283</v>
      </c>
      <c r="D107" s="32">
        <v>2377.5</v>
      </c>
      <c r="E107" s="32">
        <v>0</v>
      </c>
      <c r="F107" s="32">
        <v>0</v>
      </c>
    </row>
    <row r="108" spans="1:6" ht="130.9" customHeight="1" thickBot="1" x14ac:dyDescent="0.25">
      <c r="A108" s="31" t="s">
        <v>305</v>
      </c>
      <c r="B108" s="16" t="s">
        <v>288</v>
      </c>
      <c r="C108" s="16" t="s">
        <v>287</v>
      </c>
      <c r="D108" s="32">
        <f>D109</f>
        <v>38989.699999999997</v>
      </c>
      <c r="E108" s="32">
        <f>E109</f>
        <v>0</v>
      </c>
      <c r="F108" s="32">
        <f>F109</f>
        <v>0</v>
      </c>
    </row>
    <row r="109" spans="1:6" ht="135" customHeight="1" thickBot="1" x14ac:dyDescent="0.25">
      <c r="A109" s="31" t="s">
        <v>306</v>
      </c>
      <c r="B109" s="16" t="s">
        <v>285</v>
      </c>
      <c r="C109" s="16" t="s">
        <v>286</v>
      </c>
      <c r="D109" s="32">
        <v>38989.699999999997</v>
      </c>
      <c r="E109" s="32">
        <v>0</v>
      </c>
      <c r="F109" s="32">
        <v>0</v>
      </c>
    </row>
    <row r="110" spans="1:6" ht="30.6" customHeight="1" thickBot="1" x14ac:dyDescent="0.25">
      <c r="A110" s="31" t="s">
        <v>307</v>
      </c>
      <c r="B110" s="16" t="s">
        <v>219</v>
      </c>
      <c r="C110" s="16" t="s">
        <v>220</v>
      </c>
      <c r="D110" s="32">
        <f t="shared" ref="D110:E110" si="2">D111</f>
        <v>30443.8</v>
      </c>
      <c r="E110" s="32">
        <f t="shared" si="2"/>
        <v>25364.5</v>
      </c>
      <c r="F110" s="32">
        <f>F111</f>
        <v>24430.2</v>
      </c>
    </row>
    <row r="111" spans="1:6" ht="39.6" customHeight="1" thickBot="1" x14ac:dyDescent="0.25">
      <c r="A111" s="31" t="s">
        <v>314</v>
      </c>
      <c r="B111" s="16" t="s">
        <v>259</v>
      </c>
      <c r="C111" s="16" t="s">
        <v>260</v>
      </c>
      <c r="D111" s="32">
        <v>30443.8</v>
      </c>
      <c r="E111" s="32">
        <v>25364.5</v>
      </c>
      <c r="F111" s="32">
        <v>24430.2</v>
      </c>
    </row>
    <row r="112" spans="1:6" ht="42.6" customHeight="1" thickBot="1" x14ac:dyDescent="0.25">
      <c r="A112" s="31" t="s">
        <v>315</v>
      </c>
      <c r="B112" s="5" t="s">
        <v>293</v>
      </c>
      <c r="C112" s="14" t="s">
        <v>294</v>
      </c>
      <c r="D112" s="25">
        <f t="shared" ref="D112:F113" si="3">D113</f>
        <v>-4170.3</v>
      </c>
      <c r="E112" s="25">
        <f t="shared" si="3"/>
        <v>0</v>
      </c>
      <c r="F112" s="25">
        <f t="shared" si="3"/>
        <v>0</v>
      </c>
    </row>
    <row r="113" spans="1:6" ht="58.15" customHeight="1" thickBot="1" x14ac:dyDescent="0.25">
      <c r="A113" s="31" t="s">
        <v>320</v>
      </c>
      <c r="B113" s="15" t="s">
        <v>292</v>
      </c>
      <c r="C113" s="16" t="s">
        <v>291</v>
      </c>
      <c r="D113" s="32">
        <f t="shared" si="3"/>
        <v>-4170.3</v>
      </c>
      <c r="E113" s="32">
        <f t="shared" si="3"/>
        <v>0</v>
      </c>
      <c r="F113" s="32">
        <f t="shared" si="3"/>
        <v>0</v>
      </c>
    </row>
    <row r="114" spans="1:6" ht="55.15" customHeight="1" thickBot="1" x14ac:dyDescent="0.25">
      <c r="A114" s="31" t="s">
        <v>328</v>
      </c>
      <c r="B114" s="15" t="s">
        <v>289</v>
      </c>
      <c r="C114" s="16" t="s">
        <v>290</v>
      </c>
      <c r="D114" s="32">
        <v>-4170.3</v>
      </c>
      <c r="E114" s="32">
        <v>0</v>
      </c>
      <c r="F114" s="32">
        <v>0</v>
      </c>
    </row>
    <row r="115" spans="1:6" ht="13.5" thickBot="1" x14ac:dyDescent="0.25">
      <c r="A115" s="27" t="s">
        <v>329</v>
      </c>
      <c r="B115" s="5"/>
      <c r="C115" s="14" t="s">
        <v>71</v>
      </c>
      <c r="D115" s="50">
        <f>D17+D72</f>
        <v>3006965.8</v>
      </c>
      <c r="E115" s="50">
        <f>E17+E72</f>
        <v>2698071.7</v>
      </c>
      <c r="F115" s="50">
        <f>F17+F72</f>
        <v>2751052.6999999997</v>
      </c>
    </row>
    <row r="116" spans="1:6" s="1" customFormat="1" ht="16.899999999999999" customHeight="1" x14ac:dyDescent="0.2">
      <c r="A116" s="60" t="s">
        <v>160</v>
      </c>
      <c r="B116" s="60"/>
      <c r="C116" s="60"/>
      <c r="D116" s="60"/>
      <c r="E116" s="60"/>
      <c r="F116" s="81"/>
    </row>
    <row r="117" spans="1:6" s="26" customFormat="1" ht="41.25" customHeight="1" x14ac:dyDescent="0.2">
      <c r="A117" s="67" t="s">
        <v>161</v>
      </c>
      <c r="B117" s="67"/>
      <c r="C117" s="67"/>
      <c r="D117" s="36">
        <v>17254.3</v>
      </c>
      <c r="E117" s="36">
        <v>17944.7</v>
      </c>
      <c r="F117" s="36">
        <v>18662.599999999999</v>
      </c>
    </row>
    <row r="118" spans="1:6" s="26" customFormat="1" ht="27" customHeight="1" x14ac:dyDescent="0.2">
      <c r="A118" s="60" t="s">
        <v>162</v>
      </c>
      <c r="B118" s="60"/>
      <c r="C118" s="60"/>
      <c r="D118" s="36">
        <v>43998</v>
      </c>
      <c r="E118" s="36">
        <v>45758</v>
      </c>
      <c r="F118" s="36">
        <v>47588</v>
      </c>
    </row>
    <row r="119" spans="1:6" s="38" customFormat="1" ht="29.45" customHeight="1" x14ac:dyDescent="0.2">
      <c r="A119" s="60" t="s">
        <v>177</v>
      </c>
      <c r="B119" s="61"/>
      <c r="C119" s="61"/>
      <c r="D119" s="36">
        <v>4139.2</v>
      </c>
      <c r="E119" s="36">
        <v>0</v>
      </c>
      <c r="F119" s="36">
        <v>0</v>
      </c>
    </row>
    <row r="120" spans="1:6" s="38" customFormat="1" ht="29.45" customHeight="1" x14ac:dyDescent="0.2">
      <c r="A120" s="60" t="s">
        <v>178</v>
      </c>
      <c r="B120" s="61"/>
      <c r="C120" s="61"/>
      <c r="D120" s="36">
        <v>1036.9000000000001</v>
      </c>
      <c r="E120" s="36">
        <v>0</v>
      </c>
      <c r="F120" s="36">
        <v>0</v>
      </c>
    </row>
    <row r="121" spans="1:6" s="38" customFormat="1" ht="29.45" customHeight="1" x14ac:dyDescent="0.2">
      <c r="A121" s="60" t="s">
        <v>179</v>
      </c>
      <c r="B121" s="61"/>
      <c r="C121" s="61"/>
      <c r="D121" s="36">
        <v>14.2</v>
      </c>
      <c r="E121" s="36">
        <v>0</v>
      </c>
      <c r="F121" s="36">
        <v>0</v>
      </c>
    </row>
    <row r="122" spans="1:6" s="38" customFormat="1" ht="19.149999999999999" customHeight="1" x14ac:dyDescent="0.2">
      <c r="A122" s="60" t="s">
        <v>262</v>
      </c>
      <c r="B122" s="61"/>
      <c r="C122" s="61"/>
      <c r="D122" s="36">
        <v>452.9</v>
      </c>
      <c r="E122" s="36">
        <v>0</v>
      </c>
      <c r="F122" s="36">
        <v>0</v>
      </c>
    </row>
    <row r="123" spans="1:6" s="38" customFormat="1" ht="25.15" customHeight="1" x14ac:dyDescent="0.2">
      <c r="A123" s="60" t="s">
        <v>180</v>
      </c>
      <c r="B123" s="61"/>
      <c r="C123" s="61"/>
      <c r="D123" s="36">
        <v>99</v>
      </c>
      <c r="E123" s="36">
        <v>0</v>
      </c>
      <c r="F123" s="36">
        <v>0</v>
      </c>
    </row>
    <row r="124" spans="1:6" s="26" customFormat="1" ht="25.9" customHeight="1" x14ac:dyDescent="0.2">
      <c r="A124" s="60" t="s">
        <v>190</v>
      </c>
      <c r="B124" s="60"/>
      <c r="C124" s="60"/>
      <c r="D124" s="40" t="s">
        <v>261</v>
      </c>
      <c r="E124" s="41">
        <v>0</v>
      </c>
      <c r="F124" s="36">
        <v>0</v>
      </c>
    </row>
    <row r="125" spans="1:6" s="42" customFormat="1" ht="16.899999999999999" customHeight="1" x14ac:dyDescent="0.2">
      <c r="A125" s="67" t="s">
        <v>194</v>
      </c>
      <c r="B125" s="68"/>
      <c r="C125" s="68"/>
      <c r="D125" s="64" t="s">
        <v>263</v>
      </c>
      <c r="E125" s="64" t="s">
        <v>264</v>
      </c>
      <c r="F125" s="64" t="s">
        <v>264</v>
      </c>
    </row>
    <row r="126" spans="1:6" s="42" customFormat="1" ht="12.6" customHeight="1" x14ac:dyDescent="0.2">
      <c r="A126" s="68"/>
      <c r="B126" s="68"/>
      <c r="C126" s="68"/>
      <c r="D126" s="65"/>
      <c r="E126" s="65"/>
      <c r="F126" s="65"/>
    </row>
    <row r="127" spans="1:6" s="42" customFormat="1" ht="30.6" customHeight="1" x14ac:dyDescent="0.2">
      <c r="A127" s="66" t="s">
        <v>316</v>
      </c>
      <c r="B127" s="66"/>
      <c r="C127" s="66"/>
      <c r="D127" s="48">
        <v>450.8</v>
      </c>
      <c r="E127" s="49">
        <v>0</v>
      </c>
      <c r="F127" s="49">
        <v>0</v>
      </c>
    </row>
    <row r="128" spans="1:6" s="42" customFormat="1" ht="28.15" customHeight="1" x14ac:dyDescent="0.2">
      <c r="A128" s="66" t="s">
        <v>321</v>
      </c>
      <c r="B128" s="68"/>
      <c r="C128" s="68"/>
      <c r="D128" s="48">
        <v>8040.1</v>
      </c>
      <c r="E128" s="49">
        <v>0</v>
      </c>
      <c r="F128" s="49">
        <v>0</v>
      </c>
    </row>
    <row r="129" spans="1:6" s="42" customFormat="1" ht="29.45" customHeight="1" x14ac:dyDescent="0.2">
      <c r="A129" s="66" t="s">
        <v>322</v>
      </c>
      <c r="B129" s="68"/>
      <c r="C129" s="68"/>
      <c r="D129" s="49">
        <v>26250</v>
      </c>
      <c r="E129" s="49">
        <v>0</v>
      </c>
      <c r="F129" s="49">
        <v>0</v>
      </c>
    </row>
    <row r="130" spans="1:6" s="42" customFormat="1" ht="66.75" customHeight="1" x14ac:dyDescent="0.2">
      <c r="A130" s="66" t="s">
        <v>330</v>
      </c>
      <c r="B130" s="68"/>
      <c r="C130" s="68"/>
      <c r="D130" s="49">
        <v>6035.8</v>
      </c>
      <c r="E130" s="49">
        <v>0</v>
      </c>
      <c r="F130" s="49">
        <v>0</v>
      </c>
    </row>
    <row r="131" spans="1:6" x14ac:dyDescent="0.2">
      <c r="A131" s="62" t="s">
        <v>69</v>
      </c>
      <c r="B131" s="63"/>
      <c r="C131" s="63"/>
      <c r="D131" s="63"/>
      <c r="E131" s="63"/>
      <c r="F131" s="63"/>
    </row>
    <row r="132" spans="1:6" ht="1.5" customHeight="1" x14ac:dyDescent="0.2">
      <c r="A132" s="63"/>
      <c r="B132" s="63"/>
      <c r="C132" s="63"/>
      <c r="D132" s="63"/>
      <c r="E132" s="63"/>
      <c r="F132" s="63"/>
    </row>
    <row r="133" spans="1:6" ht="39" customHeight="1" x14ac:dyDescent="0.2">
      <c r="A133" s="84" t="s">
        <v>75</v>
      </c>
      <c r="B133" s="84"/>
      <c r="C133" s="84"/>
      <c r="D133" s="36">
        <v>397258</v>
      </c>
      <c r="E133" s="36">
        <v>398432</v>
      </c>
      <c r="F133" s="36">
        <v>427061</v>
      </c>
    </row>
    <row r="134" spans="1:6" ht="10.5" customHeight="1" x14ac:dyDescent="0.2">
      <c r="A134" s="54" t="s">
        <v>163</v>
      </c>
      <c r="B134" s="54"/>
      <c r="C134" s="54"/>
      <c r="D134" s="37"/>
      <c r="E134" s="37"/>
      <c r="F134" s="37"/>
    </row>
    <row r="135" spans="1:6" ht="53.45" customHeight="1" x14ac:dyDescent="0.2">
      <c r="A135" s="54"/>
      <c r="B135" s="54"/>
      <c r="C135" s="54"/>
      <c r="D135" s="39">
        <v>546592.6</v>
      </c>
      <c r="E135" s="39">
        <v>550620</v>
      </c>
      <c r="F135" s="39">
        <v>591743</v>
      </c>
    </row>
    <row r="136" spans="1:6" ht="13.5" customHeight="1" x14ac:dyDescent="0.2">
      <c r="A136" s="44" t="s">
        <v>221</v>
      </c>
    </row>
    <row r="137" spans="1:6" ht="37.5" customHeight="1" x14ac:dyDescent="0.2">
      <c r="A137" s="54" t="s">
        <v>327</v>
      </c>
      <c r="B137" s="56"/>
      <c r="C137" s="56"/>
      <c r="D137" s="45">
        <v>24932.1</v>
      </c>
      <c r="E137" s="45">
        <v>25076</v>
      </c>
      <c r="F137" s="45">
        <v>24130.2</v>
      </c>
    </row>
    <row r="138" spans="1:6" ht="41.45" customHeight="1" x14ac:dyDescent="0.2">
      <c r="A138" s="54" t="s">
        <v>308</v>
      </c>
      <c r="B138" s="55"/>
      <c r="C138" s="55"/>
      <c r="D138" s="45">
        <v>4448</v>
      </c>
      <c r="E138" s="45">
        <v>0</v>
      </c>
      <c r="F138" s="45">
        <v>0</v>
      </c>
    </row>
    <row r="139" spans="1:6" ht="41.45" customHeight="1" x14ac:dyDescent="0.2">
      <c r="A139" s="54" t="s">
        <v>309</v>
      </c>
      <c r="B139" s="55"/>
      <c r="C139" s="55"/>
      <c r="D139" s="45">
        <v>700</v>
      </c>
      <c r="E139" s="45">
        <v>0</v>
      </c>
      <c r="F139" s="45">
        <v>0</v>
      </c>
    </row>
    <row r="140" spans="1:6" ht="41.45" customHeight="1" x14ac:dyDescent="0.2">
      <c r="A140" s="54" t="s">
        <v>317</v>
      </c>
      <c r="B140" s="55"/>
      <c r="C140" s="55"/>
      <c r="D140" s="45">
        <v>86.4</v>
      </c>
      <c r="E140" s="45">
        <v>0</v>
      </c>
      <c r="F140" s="45">
        <v>0</v>
      </c>
    </row>
    <row r="141" spans="1:6" ht="1.1499999999999999" customHeight="1" x14ac:dyDescent="0.2">
      <c r="A141" s="46"/>
      <c r="B141" s="47"/>
      <c r="C141" s="47"/>
      <c r="D141" s="45"/>
      <c r="E141" s="45"/>
      <c r="F141" s="45"/>
    </row>
    <row r="142" spans="1:6" ht="41.45" hidden="1" customHeight="1" x14ac:dyDescent="0.2">
      <c r="A142" s="46"/>
      <c r="B142" s="47"/>
      <c r="C142" s="47"/>
      <c r="D142" s="45"/>
      <c r="E142" s="45"/>
      <c r="F142" s="45"/>
    </row>
    <row r="143" spans="1:6" ht="18.75" customHeight="1" x14ac:dyDescent="0.2">
      <c r="A143" s="54" t="s">
        <v>265</v>
      </c>
      <c r="B143" s="56"/>
      <c r="C143" s="56"/>
    </row>
    <row r="144" spans="1:6" ht="18.75" customHeight="1" x14ac:dyDescent="0.2">
      <c r="A144" s="54"/>
      <c r="B144" s="56"/>
      <c r="C144" s="56"/>
      <c r="D144" s="45">
        <v>277.3</v>
      </c>
      <c r="E144" s="43">
        <v>288.5</v>
      </c>
      <c r="F144" s="45">
        <v>300</v>
      </c>
    </row>
    <row r="145" spans="1:6" ht="24" customHeight="1" x14ac:dyDescent="0.2">
      <c r="A145" s="82"/>
      <c r="B145" s="82"/>
      <c r="C145" s="82"/>
      <c r="D145" s="43"/>
      <c r="E145" s="43"/>
      <c r="F145" s="43"/>
    </row>
  </sheetData>
  <mergeCells count="38">
    <mergeCell ref="A140:C140"/>
    <mergeCell ref="A143:C145"/>
    <mergeCell ref="C2:F2"/>
    <mergeCell ref="C3:F3"/>
    <mergeCell ref="C4:F4"/>
    <mergeCell ref="C6:F6"/>
    <mergeCell ref="C5:F5"/>
    <mergeCell ref="C7:F7"/>
    <mergeCell ref="A133:C133"/>
    <mergeCell ref="D125:D126"/>
    <mergeCell ref="B12:F12"/>
    <mergeCell ref="A10:F10"/>
    <mergeCell ref="F125:F126"/>
    <mergeCell ref="A124:C124"/>
    <mergeCell ref="A117:C117"/>
    <mergeCell ref="A118:C118"/>
    <mergeCell ref="B13:B15"/>
    <mergeCell ref="D13:F14"/>
    <mergeCell ref="C13:C15"/>
    <mergeCell ref="A119:C119"/>
    <mergeCell ref="A116:F116"/>
    <mergeCell ref="A13:A15"/>
    <mergeCell ref="A138:C138"/>
    <mergeCell ref="A139:C139"/>
    <mergeCell ref="A137:C137"/>
    <mergeCell ref="G45:I45"/>
    <mergeCell ref="A134:C135"/>
    <mergeCell ref="A120:C120"/>
    <mergeCell ref="A121:C121"/>
    <mergeCell ref="A122:C122"/>
    <mergeCell ref="A123:C123"/>
    <mergeCell ref="A131:F132"/>
    <mergeCell ref="E125:E126"/>
    <mergeCell ref="A127:C127"/>
    <mergeCell ref="A125:C126"/>
    <mergeCell ref="A128:C128"/>
    <mergeCell ref="A129:C129"/>
    <mergeCell ref="A130:C130"/>
  </mergeCells>
  <phoneticPr fontId="0" type="noConversion"/>
  <pageMargins left="0.98425196850393704" right="0.59055118110236227" top="0.78740157480314965" bottom="0.78740157480314965" header="0.39370078740157483" footer="0.39370078740157483"/>
  <pageSetup paperSize="9" scale="95" firstPageNumber="4" orientation="landscape" useFirstPageNumber="1" r:id="rId1"/>
  <headerFooter alignWithMargins="0">
    <oddHeader>&amp;C&amp;"Times New Roman,обычный"&amp;14&amp;P</oddHeader>
  </headerFooter>
  <rowBreaks count="6" manualBreakCount="6">
    <brk id="61" max="5" man="1"/>
    <brk id="66" max="5" man="1"/>
    <brk id="77" max="5" man="1"/>
    <brk id="92" max="5" man="1"/>
    <brk id="103" max="5" man="1"/>
    <brk id="107"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Dohod</cp:lastModifiedBy>
  <cp:lastPrinted>2025-11-25T05:10:05Z</cp:lastPrinted>
  <dcterms:created xsi:type="dcterms:W3CDTF">1996-10-08T23:32:33Z</dcterms:created>
  <dcterms:modified xsi:type="dcterms:W3CDTF">2025-11-25T05:10:55Z</dcterms:modified>
</cp:coreProperties>
</file>